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tables/table8.xml" ContentType="application/vnd.openxmlformats-officedocument.spreadsheetml.table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tables/table9.xml" ContentType="application/vnd.openxmlformats-officedocument.spreadsheetml.table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0" yWindow="0" windowWidth="15345" windowHeight="4335" tabRatio="929" firstSheet="2" activeTab="8"/>
  </bookViews>
  <sheets>
    <sheet name="ACCIDENTES" sheetId="1" r:id="rId1"/>
    <sheet name="CAUSAS DETERM." sheetId="2" r:id="rId2"/>
    <sheet name="ESTADO DE EBRIEDAD" sheetId="18" r:id="rId3"/>
    <sheet name="CRUCEROS MAY  INCIDENCIA" sheetId="20" r:id="rId4"/>
    <sheet name="CONSIG. M.P." sheetId="6" r:id="rId5"/>
    <sheet name="DETENIDOS" sheetId="8" r:id="rId6"/>
    <sheet name="AREA MEDICA" sheetId="30" r:id="rId7"/>
    <sheet name="JUZGADOS" sheetId="10" r:id="rId8"/>
    <sheet name="JUZG COLEGIADO" sheetId="26" r:id="rId9"/>
  </sheets>
  <definedNames>
    <definedName name="_xlnm.Print_Area" localSheetId="3">'CRUCEROS MAY  INCIDENCIA'!$A$1:$C$43</definedName>
    <definedName name="_xlnm.Print_Area" localSheetId="2">'ESTADO DE EBRIEDAD'!$A$1:$I$81</definedName>
    <definedName name="_xlnm.Print_Area" localSheetId="7">JUZGADOS!$A$1:$X$40</definedName>
  </definedNames>
  <calcPr calcId="145621"/>
</workbook>
</file>

<file path=xl/calcChain.xml><?xml version="1.0" encoding="utf-8"?>
<calcChain xmlns="http://schemas.openxmlformats.org/spreadsheetml/2006/main">
  <c r="F21" i="10" l="1"/>
  <c r="E21" i="10"/>
  <c r="F35" i="10"/>
  <c r="E35" i="10"/>
  <c r="C19" i="1"/>
  <c r="D19" i="1"/>
  <c r="C41" i="2"/>
  <c r="D22" i="30" l="1"/>
  <c r="J31" i="26" l="1"/>
  <c r="J18" i="26"/>
  <c r="C31" i="26"/>
  <c r="C18" i="26"/>
  <c r="AB18" i="10" l="1"/>
  <c r="AA18" i="10"/>
  <c r="C17" i="8"/>
  <c r="B17" i="8"/>
  <c r="G18" i="10"/>
  <c r="E19" i="10" s="1"/>
  <c r="D17" i="6" l="1"/>
  <c r="C17" i="6"/>
  <c r="D22" i="2"/>
  <c r="C22" i="2"/>
  <c r="C63" i="18"/>
  <c r="C37" i="18"/>
  <c r="D35" i="10"/>
  <c r="G35" i="10" s="1"/>
  <c r="D21" i="10"/>
  <c r="C54" i="10"/>
  <c r="C55" i="10"/>
  <c r="C56" i="10"/>
  <c r="G27" i="10"/>
  <c r="G28" i="10"/>
  <c r="G30" i="10"/>
  <c r="G32" i="10"/>
  <c r="G14" i="10"/>
  <c r="G16" i="10"/>
  <c r="C48" i="10" s="1"/>
  <c r="C49" i="10"/>
  <c r="C47" i="10" l="1"/>
  <c r="F15" i="10"/>
  <c r="E15" i="10"/>
  <c r="D48" i="10"/>
  <c r="E48" i="10"/>
  <c r="D49" i="10"/>
  <c r="E49" i="10"/>
  <c r="D47" i="10"/>
  <c r="E47" i="10"/>
  <c r="D55" i="10"/>
  <c r="E55" i="10"/>
  <c r="D56" i="10"/>
  <c r="E56" i="10"/>
  <c r="D54" i="10"/>
  <c r="E54" i="10"/>
  <c r="E17" i="10"/>
  <c r="F33" i="10"/>
  <c r="D33" i="10"/>
  <c r="F29" i="10"/>
  <c r="D29" i="10"/>
  <c r="D31" i="10"/>
  <c r="D17" i="10"/>
  <c r="D19" i="10"/>
  <c r="F17" i="10"/>
  <c r="F19" i="10"/>
  <c r="E29" i="10"/>
  <c r="E33" i="10"/>
  <c r="D15" i="10"/>
  <c r="G21" i="10"/>
  <c r="G17" i="10" l="1"/>
  <c r="G33" i="10"/>
  <c r="G31" i="10"/>
  <c r="G15" i="10"/>
  <c r="G19" i="10"/>
  <c r="G29" i="10"/>
  <c r="F22" i="10"/>
  <c r="D22" i="10"/>
  <c r="E22" i="10"/>
  <c r="D36" i="10"/>
  <c r="E36" i="10"/>
  <c r="F36" i="10"/>
  <c r="G22" i="10" l="1"/>
  <c r="G36" i="10"/>
</calcChain>
</file>

<file path=xl/sharedStrings.xml><?xml version="1.0" encoding="utf-8"?>
<sst xmlns="http://schemas.openxmlformats.org/spreadsheetml/2006/main" count="222" uniqueCount="163">
  <si>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</si>
  <si>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</si>
  <si>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</si>
  <si>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</si>
  <si>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</si>
  <si>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</si>
  <si>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</si>
  <si>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</si>
  <si>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</si>
  <si>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</si>
  <si>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</si>
  <si>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</si>
  <si>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</si>
  <si>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</si>
  <si>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</si>
  <si>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</si>
  <si>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POR EBRIEDAD</t>
  </si>
  <si>
    <t>POR LESIONES</t>
  </si>
  <si>
    <t>POR DAÑOS A PETICION DE LAS PARTES</t>
  </si>
  <si>
    <t>JUEZ MUNICIPAL</t>
  </si>
  <si>
    <t>MINISTERIO PUBLICO</t>
  </si>
  <si>
    <t>DENUNCIAS</t>
  </si>
  <si>
    <t xml:space="preserve">QUEJAS  </t>
  </si>
  <si>
    <t>INCONFORMIDAD</t>
  </si>
  <si>
    <t>ASUNTOS INTERNOS</t>
  </si>
  <si>
    <t>JUZGADO I</t>
  </si>
  <si>
    <t>JUZGADO III</t>
  </si>
  <si>
    <t>JUZGADO IV</t>
  </si>
  <si>
    <t>RECIBIDOS</t>
  </si>
  <si>
    <t>EVALUACIÓN JUECES UNITARIOS</t>
  </si>
  <si>
    <t>CONCLUIDOS</t>
  </si>
  <si>
    <t>% DEL TOTAL</t>
  </si>
  <si>
    <t>Columna1</t>
  </si>
  <si>
    <t>QUEJAS</t>
  </si>
  <si>
    <t>CONCLUIDO</t>
  </si>
  <si>
    <t>ACUMULADOS</t>
  </si>
  <si>
    <t>MENSUAL</t>
  </si>
  <si>
    <t>HORA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</si>
  <si>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</si>
  <si>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</si>
  <si>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</si>
  <si>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</si>
  <si>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</si>
  <si>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</si>
  <si>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</si>
  <si>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</si>
  <si>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</si>
  <si>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</si>
  <si>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</si>
  <si>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</si>
  <si>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</si>
  <si>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</si>
  <si>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</si>
  <si>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</si>
  <si>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</si>
  <si>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</si>
  <si>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</si>
  <si>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</si>
  <si>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</si>
  <si>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</si>
  <si>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</si>
  <si>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</si>
  <si>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</si>
  <si>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</si>
  <si>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</si>
  <si>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</si>
  <si>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</si>
  <si>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</si>
  <si>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</si>
  <si>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</si>
  <si>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</si>
  <si>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</si>
  <si>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</si>
  <si>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</si>
  <si>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</si>
  <si>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</si>
  <si>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</si>
  <si>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</si>
  <si>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</si>
  <si>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</si>
  <si>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</si>
  <si>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</si>
  <si>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</si>
  <si>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</si>
  <si>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</si>
  <si>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</si>
  <si>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EVALUACIÓN JUZGADO COLEGIADO</t>
  </si>
  <si>
    <t>APELACIÓN</t>
  </si>
  <si>
    <t>TOTAL GRAL</t>
  </si>
  <si>
    <t>FALTA DE PRECAUCIÓN</t>
  </si>
  <si>
    <t>ESTADO  DE EBRIEDAD</t>
  </si>
  <si>
    <t>FALLAS MECÁNICAS</t>
  </si>
  <si>
    <t>PROCEDIMIENTOS RECIBIDOS JUZGADO COLEGIADO</t>
  </si>
  <si>
    <t>PROCEDIMIENTOS CONCLUIDOS JUZGADO COLEGIADO</t>
  </si>
  <si>
    <t>PROCEDIMIENTOS CONCLUIDOS ACUMULADO  JUZGADO COLEGIADO</t>
  </si>
  <si>
    <t>PROCEDIMIENTOS  RECIBIDOS ACUMULADO  JUZGADO COLEGIADO</t>
  </si>
  <si>
    <t>DE 17 AÑOS</t>
  </si>
  <si>
    <t xml:space="preserve">INFORME DE CRUCEROS CON MAYOR INCIDENCIA  DE ACCIDENTES  </t>
  </si>
  <si>
    <t>CONDUCTORES MAYORES DE EDAD EN  ESTADO DE EBRIEDAD  INVOLUCRADOS  EN ACCIDENTES VIALES</t>
  </si>
  <si>
    <t xml:space="preserve">GENERO </t>
  </si>
  <si>
    <t>Detenidos</t>
  </si>
  <si>
    <t>Peritos</t>
  </si>
  <si>
    <t>Consultas Médicas</t>
  </si>
  <si>
    <t>Alcoholimetrias</t>
  </si>
  <si>
    <t>TOTAL PROCED.  RECIBIDOS</t>
  </si>
  <si>
    <t>TOTAL PROCED. CONCLUIDOS</t>
  </si>
  <si>
    <t>INFORME DE CONSULTAS Y  CERTIFICADOS Y ATENCIONES  EN ÁREA MÉDICA</t>
  </si>
  <si>
    <t>ALCANCE</t>
  </si>
  <si>
    <t>CORTE DE CIRCULACIÓN</t>
  </si>
  <si>
    <t>Columna2</t>
  </si>
  <si>
    <t>MARZO</t>
  </si>
  <si>
    <t>PERDIDA DE CTRL</t>
  </si>
  <si>
    <t>ABRIR PUERTA</t>
  </si>
  <si>
    <t>CRUZAR SIN PRECAUCIÓN</t>
  </si>
  <si>
    <t>SENTIDO CONTRARIO</t>
  </si>
  <si>
    <t>HUYO RESPONSABLE</t>
  </si>
  <si>
    <t>SEMAFORIZADOS</t>
  </si>
  <si>
    <t>NO SEMAFORIZADO</t>
  </si>
  <si>
    <t>CON CERTIFICADO</t>
  </si>
  <si>
    <t>SIN CERTIFICADO</t>
  </si>
  <si>
    <t>IBA SOBRE EL VEHICULO</t>
  </si>
  <si>
    <t>MZO/17</t>
  </si>
  <si>
    <t>SEMAFORO SIN FUNCIONAR</t>
  </si>
  <si>
    <t>OBJETOS EN EL CAMINO</t>
  </si>
  <si>
    <t>MANIOBRA EN REVERSA</t>
  </si>
  <si>
    <t>Peritos a consignar</t>
  </si>
  <si>
    <t>Vialidad y conductores otras corporaciones</t>
  </si>
  <si>
    <t>Otras corporaciones</t>
  </si>
  <si>
    <t>MZO/18</t>
  </si>
  <si>
    <t>COMPARATIVO ACCIDENTES VIALES  MARZO  2018</t>
  </si>
  <si>
    <t>COMPARATIVO DE CAUSAS DETERMINANTES MARZO  2018</t>
  </si>
  <si>
    <t>COMPARATIVA DE  ASUNTOS VIALES CONSIGNADOS  AL M.P.     MARZO   2018</t>
  </si>
  <si>
    <t>COMPARATIVA DE  DETENIDOS    MARZO    2018</t>
  </si>
  <si>
    <t>M A R Z O  2 0 1 8</t>
  </si>
  <si>
    <t>M A R Z O    2 0 1 8</t>
  </si>
  <si>
    <t>2018</t>
  </si>
  <si>
    <t>MZO /18</t>
  </si>
  <si>
    <t>MZO /17</t>
  </si>
  <si>
    <t>EDAD  DE LOS CONDUCTORES INVOLUCRADOS EN ESTADO  DE EBRIEDAD 2018</t>
  </si>
  <si>
    <t>ESTADO  DE   EBRIEDAD  POR HORA  MARZO 2018</t>
  </si>
  <si>
    <t>CALZ. ROVIROSA WADE Y CALZ. XOCHIMILCO</t>
  </si>
  <si>
    <t>AV. LA OPINIÓN Y AV. OCAMPO</t>
  </si>
  <si>
    <t>AV. PROLONGACIÓN JUAREZ Y BLVD. LAS TORRES</t>
  </si>
  <si>
    <t>AV. MARIANO LÓPEZ ORTIZ Y AV. MATAMOROS</t>
  </si>
  <si>
    <t>AV. HIDALGO Y C. FALCON</t>
  </si>
  <si>
    <t>CARRETERA TORREÓN - SAN PEDRO Y BLVD. ALONSO GÓMEZ AGUIRRE</t>
  </si>
  <si>
    <t>AV. OCAMPO Y CALLE ILDEFONSO FUENTES</t>
  </si>
  <si>
    <t>BLVD. PEDRO RODRÍGUEZ TRIANA Y AV. CENTRAL</t>
  </si>
  <si>
    <t>PERIFERICO RAÚL LÓPEZ SANCHEZ Y CALZ. DEL JESUITA JUAN A. DE ESPINOZA</t>
  </si>
  <si>
    <t>PERIFERICO RAÚL LÓPEZ SANCHEZ Y AV. PROLONG. BRAVO</t>
  </si>
  <si>
    <t>PERIFERICO RAÚL LÓPEZ SÁNCHEZ Y CARRETERA TORREÓN SAN PEDRO</t>
  </si>
  <si>
    <t>PERIFERICO RAÚL LÓPEZ SÁNCHEZ Y C. LA PERLA</t>
  </si>
  <si>
    <t>PERIFERICO RAÚL LÓPEZ SÁNCHEZ Y BLVD. EL TAJITO</t>
  </si>
  <si>
    <t>PERIFERICO RAÚL LÓPEZ SÁNCHEZ SOBRE PUENTE LOS ALAMOS</t>
  </si>
  <si>
    <t>PERIFERICO RAÚL LÓPEZ SÁNCHEZ Y CARRETERA SANTA FE</t>
  </si>
  <si>
    <t>PERIFERICO RAÚL LÓPEZ SÁNCHEZ Y CARRETERA SANTA RITA</t>
  </si>
  <si>
    <t>PERIFERICO RAÚL LÓPEZ SÁNCHEZ FTE AL INSTITUTO DE LA VISIÓN</t>
  </si>
  <si>
    <t>PERIFERICO RAÚL LÓPEZ SÁNCHEZ Y BLVD. INDEPENDENCIA</t>
  </si>
  <si>
    <t>PERIFERICO RAÚL LÓPEZ SÁNCHEZ Y PUENTE ELEVADO VALLE VERDE</t>
  </si>
  <si>
    <t>PERIFERICO RAÚL LÓPEZ SÁNCHEZ Y C. DE LAS HUERTAS</t>
  </si>
  <si>
    <t>PERIFERICO RAÚL LÓPEZ SÁNCHEZ Y C. LAZARO CARDENAS</t>
  </si>
  <si>
    <t>PERIFERICO RAÚL LÓPEZ SÁNCHEZ Y AV. CENTENARIO</t>
  </si>
  <si>
    <t>PERIFERICO RAÚL LÓPEZ SÁNCHEZ Y CALLE MIELERAS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</si>
</sst>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</cellStyleXfs>
  <cellXfs count="266">
    <xf numFmtId="0" fontId="0" fillId="0" borderId="0" xfId="0"/>
    <xf numFmtId="0" fontId="4" fillId="0" borderId="0" xfId="0" applyFont="1" applyAlignment="1"/>
    <xf numFmtId="0" fontId="4" fillId="0" borderId="0" xfId="0" applyFont="1" applyAlignment="1">
      <alignment vertical="center"/>
    </xf>
    <xf numFmtId="0" fontId="7" fillId="0" borderId="0" xfId="2" applyFont="1" applyAlignment="1"/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quotePrefix="1" applyFont="1" applyAlignment="1"/>
    <xf numFmtId="0" fontId="7" fillId="0" borderId="0" xfId="2" applyFont="1" applyBorder="1" applyAlignment="1"/>
    <xf numFmtId="0" fontId="7" fillId="0" borderId="0" xfId="0" applyFont="1" applyAlignment="1"/>
    <xf numFmtId="0" fontId="7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17" xfId="0" applyFont="1" applyBorder="1"/>
    <xf numFmtId="0" fontId="4" fillId="0" borderId="20" xfId="0" applyFont="1" applyBorder="1"/>
    <xf numFmtId="0" fontId="5" fillId="0" borderId="26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6" fillId="2" borderId="0" xfId="0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3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2" applyFont="1" applyAlignment="1"/>
    <xf numFmtId="0" fontId="7" fillId="0" borderId="2" xfId="2" applyFont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3" fontId="6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/>
    <xf numFmtId="0" fontId="6" fillId="0" borderId="0" xfId="2" quotePrefix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3" fontId="7" fillId="2" borderId="5" xfId="2" applyNumberFormat="1" applyFont="1" applyFill="1" applyBorder="1" applyAlignment="1">
      <alignment horizontal="center" vertical="center"/>
    </xf>
    <xf numFmtId="0" fontId="4" fillId="0" borderId="38" xfId="2" applyFont="1" applyFill="1" applyBorder="1" applyAlignment="1">
      <alignment horizontal="center" vertical="center" wrapText="1" readingOrder="1"/>
    </xf>
    <xf numFmtId="0" fontId="4" fillId="0" borderId="0" xfId="2" applyFont="1" applyFill="1" applyAlignment="1">
      <alignment vertical="center"/>
    </xf>
    <xf numFmtId="0" fontId="7" fillId="0" borderId="2" xfId="2" applyFont="1" applyFill="1" applyBorder="1" applyAlignment="1">
      <alignment horizontal="center" vertical="center" wrapText="1"/>
    </xf>
    <xf numFmtId="20" fontId="7" fillId="0" borderId="2" xfId="2" applyNumberFormat="1" applyFont="1" applyFill="1" applyBorder="1" applyAlignment="1">
      <alignment horizontal="center" vertical="center" wrapText="1"/>
    </xf>
    <xf numFmtId="0" fontId="6" fillId="0" borderId="39" xfId="2" applyFont="1" applyFill="1" applyBorder="1" applyAlignment="1">
      <alignment horizontal="center" vertical="center" wrapText="1"/>
    </xf>
    <xf numFmtId="3" fontId="6" fillId="0" borderId="40" xfId="2" applyNumberFormat="1" applyFont="1" applyFill="1" applyBorder="1" applyAlignment="1">
      <alignment horizontal="center" vertical="center" wrapText="1"/>
    </xf>
    <xf numFmtId="0" fontId="4" fillId="0" borderId="0" xfId="2" applyFont="1" applyFill="1" applyAlignment="1"/>
    <xf numFmtId="3" fontId="6" fillId="0" borderId="0" xfId="2" applyNumberFormat="1" applyFont="1" applyFill="1" applyBorder="1" applyAlignment="1">
      <alignment horizontal="center" vertical="center" wrapText="1"/>
    </xf>
    <xf numFmtId="0" fontId="4" fillId="2" borderId="0" xfId="2" applyFont="1" applyFill="1" applyAlignment="1"/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0" fillId="0" borderId="21" xfId="0" applyNumberFormat="1" applyBorder="1" applyAlignment="1">
      <alignment horizontal="center"/>
    </xf>
    <xf numFmtId="9" fontId="0" fillId="0" borderId="24" xfId="0" applyNumberFormat="1" applyBorder="1" applyAlignment="1">
      <alignment horizontal="center"/>
    </xf>
    <xf numFmtId="9" fontId="0" fillId="0" borderId="29" xfId="0" applyNumberFormat="1" applyBorder="1" applyAlignment="1">
      <alignment horizontal="center"/>
    </xf>
    <xf numFmtId="10" fontId="0" fillId="0" borderId="30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0" fontId="10" fillId="2" borderId="0" xfId="0" applyFont="1" applyFill="1" applyBorder="1"/>
    <xf numFmtId="0" fontId="10" fillId="0" borderId="0" xfId="0" applyFont="1"/>
    <xf numFmtId="0" fontId="10" fillId="0" borderId="0" xfId="0" applyFont="1" applyBorder="1" applyAlignment="1"/>
    <xf numFmtId="0" fontId="10" fillId="0" borderId="0" xfId="0" applyFont="1" applyAlignment="1"/>
    <xf numFmtId="0" fontId="10" fillId="2" borderId="0" xfId="0" applyFont="1" applyFill="1" applyBorder="1" applyAlignment="1"/>
    <xf numFmtId="0" fontId="11" fillId="0" borderId="8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/>
    </xf>
    <xf numFmtId="0" fontId="5" fillId="0" borderId="12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4" fillId="0" borderId="9" xfId="2" applyFont="1" applyFill="1" applyBorder="1" applyAlignment="1">
      <alignment horizontal="center"/>
    </xf>
    <xf numFmtId="0" fontId="4" fillId="0" borderId="13" xfId="2" applyFont="1" applyFill="1" applyBorder="1" applyAlignment="1">
      <alignment horizontal="center"/>
    </xf>
    <xf numFmtId="0" fontId="4" fillId="0" borderId="17" xfId="2" applyFont="1" applyFill="1" applyBorder="1" applyAlignment="1">
      <alignment horizontal="center"/>
    </xf>
    <xf numFmtId="0" fontId="4" fillId="0" borderId="19" xfId="2" applyFont="1" applyFill="1" applyBorder="1" applyAlignment="1">
      <alignment horizontal="center"/>
    </xf>
    <xf numFmtId="0" fontId="4" fillId="0" borderId="23" xfId="2" applyFont="1" applyFill="1" applyBorder="1" applyAlignment="1">
      <alignment horizontal="center"/>
    </xf>
    <xf numFmtId="0" fontId="4" fillId="0" borderId="24" xfId="2" applyFont="1" applyFill="1" applyBorder="1" applyAlignment="1">
      <alignment horizontal="center"/>
    </xf>
    <xf numFmtId="0" fontId="5" fillId="0" borderId="0" xfId="2" applyFont="1" applyFill="1" applyAlignment="1">
      <alignment horizontal="center" wrapText="1"/>
    </xf>
    <xf numFmtId="0" fontId="8" fillId="0" borderId="0" xfId="2" applyFont="1" applyAlignment="1"/>
    <xf numFmtId="0" fontId="9" fillId="0" borderId="0" xfId="0" applyFont="1" applyAlignment="1">
      <alignment wrapText="1"/>
    </xf>
    <xf numFmtId="0" fontId="13" fillId="0" borderId="2" xfId="0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3" fillId="0" borderId="10" xfId="0" applyFont="1" applyBorder="1" applyAlignment="1">
      <alignment horizontal="center"/>
    </xf>
    <xf numFmtId="0" fontId="4" fillId="2" borderId="0" xfId="0" applyFont="1" applyFill="1" applyBorder="1" applyAlignment="1"/>
    <xf numFmtId="0" fontId="5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/>
    <xf numFmtId="0" fontId="9" fillId="0" borderId="0" xfId="0" applyFont="1" applyAlignment="1"/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12" fillId="0" borderId="0" xfId="0" applyFont="1" applyAlignment="1"/>
    <xf numFmtId="0" fontId="6" fillId="2" borderId="0" xfId="0" applyFont="1" applyFill="1" applyAlignment="1"/>
    <xf numFmtId="0" fontId="16" fillId="0" borderId="18" xfId="0" applyFont="1" applyFill="1" applyBorder="1" applyAlignment="1">
      <alignment horizontal="center"/>
    </xf>
    <xf numFmtId="9" fontId="16" fillId="0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9" fontId="16" fillId="0" borderId="1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6" fillId="0" borderId="45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/>
    </xf>
    <xf numFmtId="0" fontId="16" fillId="0" borderId="6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16" fillId="0" borderId="9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/>
    </xf>
    <xf numFmtId="0" fontId="15" fillId="0" borderId="25" xfId="0" applyFont="1" applyFill="1" applyBorder="1" applyAlignment="1">
      <alignment horizontal="center" vertical="center" wrapText="1"/>
    </xf>
    <xf numFmtId="1" fontId="15" fillId="0" borderId="26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18" fillId="0" borderId="0" xfId="0" applyFont="1"/>
    <xf numFmtId="0" fontId="7" fillId="0" borderId="17" xfId="0" applyFont="1" applyBorder="1"/>
    <xf numFmtId="0" fontId="7" fillId="0" borderId="20" xfId="0" applyFont="1" applyBorder="1"/>
    <xf numFmtId="0" fontId="7" fillId="0" borderId="23" xfId="0" applyFont="1" applyBorder="1"/>
    <xf numFmtId="0" fontId="6" fillId="0" borderId="1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0" fillId="0" borderId="38" xfId="2" applyFont="1" applyFill="1" applyBorder="1" applyAlignment="1">
      <alignment horizontal="center" vertical="center" wrapText="1" readingOrder="1"/>
    </xf>
    <xf numFmtId="0" fontId="7" fillId="0" borderId="10" xfId="2" applyFont="1" applyBorder="1" applyAlignment="1">
      <alignment horizontal="center" vertical="center" wrapText="1"/>
    </xf>
    <xf numFmtId="0" fontId="4" fillId="0" borderId="47" xfId="2" applyFont="1" applyFill="1" applyBorder="1" applyAlignment="1">
      <alignment horizontal="center" vertical="center" wrapText="1" readingOrder="1"/>
    </xf>
    <xf numFmtId="0" fontId="6" fillId="0" borderId="48" xfId="2" applyFont="1" applyFill="1" applyBorder="1" applyAlignment="1">
      <alignment horizontal="center" vertical="center" wrapText="1"/>
    </xf>
    <xf numFmtId="3" fontId="6" fillId="0" borderId="49" xfId="2" applyNumberFormat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3" fontId="7" fillId="2" borderId="2" xfId="2" applyNumberFormat="1" applyFont="1" applyFill="1" applyBorder="1" applyAlignment="1">
      <alignment horizontal="center" vertical="center"/>
    </xf>
    <xf numFmtId="0" fontId="21" fillId="0" borderId="38" xfId="2" applyFont="1" applyFill="1" applyBorder="1" applyAlignment="1">
      <alignment horizontal="center" vertical="center" wrapText="1" readingOrder="1"/>
    </xf>
    <xf numFmtId="0" fontId="7" fillId="0" borderId="0" xfId="0" applyFont="1"/>
    <xf numFmtId="0" fontId="22" fillId="0" borderId="0" xfId="0" applyFont="1"/>
    <xf numFmtId="0" fontId="22" fillId="0" borderId="20" xfId="0" applyFont="1" applyBorder="1"/>
    <xf numFmtId="0" fontId="4" fillId="0" borderId="38" xfId="2" quotePrefix="1" applyFont="1" applyFill="1" applyBorder="1" applyAlignment="1">
      <alignment horizontal="center" vertical="center" wrapText="1" readingOrder="1"/>
    </xf>
    <xf numFmtId="0" fontId="22" fillId="0" borderId="14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42" xfId="0" applyFont="1" applyBorder="1"/>
    <xf numFmtId="0" fontId="22" fillId="0" borderId="13" xfId="0" applyFont="1" applyBorder="1" applyAlignment="1">
      <alignment horizontal="center"/>
    </xf>
    <xf numFmtId="0" fontId="6" fillId="0" borderId="17" xfId="2" applyFont="1" applyBorder="1" applyAlignment="1">
      <alignment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23" xfId="2" applyFont="1" applyBorder="1" applyAlignment="1"/>
    <xf numFmtId="0" fontId="6" fillId="0" borderId="24" xfId="2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24" fillId="0" borderId="2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42" xfId="2" applyFont="1" applyBorder="1" applyAlignment="1">
      <alignment vertical="center"/>
    </xf>
    <xf numFmtId="0" fontId="22" fillId="0" borderId="20" xfId="0" applyFont="1" applyBorder="1" applyAlignment="1">
      <alignment vertical="center" wrapText="1"/>
    </xf>
    <xf numFmtId="0" fontId="22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4" fillId="4" borderId="36" xfId="0" applyFont="1" applyFill="1" applyBorder="1"/>
    <xf numFmtId="0" fontId="0" fillId="4" borderId="1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0" borderId="0" xfId="0" applyFill="1"/>
    <xf numFmtId="0" fontId="7" fillId="0" borderId="8" xfId="0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7" fillId="0" borderId="2" xfId="0" applyFont="1" applyFill="1" applyBorder="1" applyAlignment="1">
      <alignment horizontal="left" vertical="center"/>
    </xf>
    <xf numFmtId="0" fontId="14" fillId="0" borderId="2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vertical="center" wrapText="1"/>
    </xf>
    <xf numFmtId="0" fontId="7" fillId="0" borderId="4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 wrapText="1"/>
    </xf>
    <xf numFmtId="0" fontId="15" fillId="0" borderId="25" xfId="0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vertical="center" wrapText="1"/>
    </xf>
    <xf numFmtId="0" fontId="6" fillId="0" borderId="10" xfId="2" applyFont="1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left" vertical="center" wrapText="1"/>
    </xf>
    <xf numFmtId="0" fontId="6" fillId="0" borderId="4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7" fillId="0" borderId="23" xfId="0" quotePrefix="1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7" fillId="0" borderId="0" xfId="0" applyFont="1"/>
    <xf numFmtId="0" fontId="26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25" fillId="0" borderId="6" xfId="0" applyFont="1" applyBorder="1" applyAlignment="1">
      <alignment horizontal="left" wrapText="1"/>
    </xf>
    <xf numFmtId="0" fontId="13" fillId="0" borderId="9" xfId="0" applyFont="1" applyBorder="1" applyAlignment="1">
      <alignment horizontal="left" wrapText="1"/>
    </xf>
    <xf numFmtId="0" fontId="25" fillId="0" borderId="9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2" applyFont="1" applyAlignment="1">
      <alignment horizontal="center"/>
    </xf>
    <xf numFmtId="0" fontId="6" fillId="3" borderId="14" xfId="2" applyFont="1" applyFill="1" applyBorder="1" applyAlignment="1">
      <alignment horizontal="center" vertical="center" wrapText="1"/>
    </xf>
    <xf numFmtId="0" fontId="0" fillId="3" borderId="15" xfId="0" applyFill="1" applyBorder="1"/>
    <xf numFmtId="0" fontId="0" fillId="3" borderId="16" xfId="0" applyFill="1" applyBorder="1"/>
    <xf numFmtId="3" fontId="6" fillId="0" borderId="0" xfId="2" applyNumberFormat="1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wrapText="1"/>
    </xf>
    <xf numFmtId="0" fontId="5" fillId="3" borderId="16" xfId="2" applyFont="1" applyFill="1" applyBorder="1" applyAlignment="1">
      <alignment horizontal="center" wrapText="1"/>
    </xf>
    <xf numFmtId="0" fontId="5" fillId="3" borderId="31" xfId="2" applyFont="1" applyFill="1" applyBorder="1" applyAlignment="1">
      <alignment horizontal="center" wrapText="1"/>
    </xf>
    <xf numFmtId="0" fontId="5" fillId="3" borderId="33" xfId="2" applyFont="1" applyFill="1" applyBorder="1" applyAlignment="1">
      <alignment horizontal="center" wrapText="1"/>
    </xf>
    <xf numFmtId="49" fontId="5" fillId="3" borderId="0" xfId="2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49" fontId="5" fillId="4" borderId="34" xfId="0" applyNumberFormat="1" applyFont="1" applyFill="1" applyBorder="1" applyAlignment="1">
      <alignment horizontal="center"/>
    </xf>
    <xf numFmtId="49" fontId="5" fillId="4" borderId="0" xfId="0" applyNumberFormat="1" applyFont="1" applyFill="1" applyBorder="1" applyAlignment="1">
      <alignment horizontal="center"/>
    </xf>
    <xf numFmtId="49" fontId="5" fillId="4" borderId="35" xfId="0" applyNumberFormat="1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 wrapText="1"/>
    </xf>
    <xf numFmtId="0" fontId="6" fillId="4" borderId="32" xfId="0" applyFont="1" applyFill="1" applyBorder="1" applyAlignment="1">
      <alignment horizontal="center" wrapText="1"/>
    </xf>
    <xf numFmtId="0" fontId="6" fillId="4" borderId="33" xfId="0" applyFont="1" applyFill="1" applyBorder="1" applyAlignment="1">
      <alignment horizontal="center" wrapText="1"/>
    </xf>
    <xf numFmtId="0" fontId="6" fillId="4" borderId="36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37" xfId="0" applyFont="1" applyFill="1" applyBorder="1" applyAlignment="1">
      <alignment horizontal="center" wrapText="1"/>
    </xf>
    <xf numFmtId="49" fontId="11" fillId="0" borderId="0" xfId="0" applyNumberFormat="1" applyFont="1" applyAlignment="1">
      <alignment horizontal="center"/>
    </xf>
    <xf numFmtId="49" fontId="11" fillId="4" borderId="14" xfId="0" applyNumberFormat="1" applyFont="1" applyFill="1" applyBorder="1" applyAlignment="1">
      <alignment horizontal="center"/>
    </xf>
    <xf numFmtId="49" fontId="11" fillId="4" borderId="15" xfId="0" applyNumberFormat="1" applyFont="1" applyFill="1" applyBorder="1" applyAlignment="1">
      <alignment horizontal="center"/>
    </xf>
    <xf numFmtId="49" fontId="11" fillId="4" borderId="16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 wrapText="1"/>
    </xf>
    <xf numFmtId="0" fontId="17" fillId="4" borderId="14" xfId="0" applyFont="1" applyFill="1" applyBorder="1" applyAlignment="1">
      <alignment horizontal="center"/>
    </xf>
    <xf numFmtId="0" fontId="17" fillId="4" borderId="15" xfId="0" applyFont="1" applyFill="1" applyBorder="1" applyAlignment="1">
      <alignment horizontal="center"/>
    </xf>
  </cellXfs>
  <cellStyles count="8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7"/>
    <cellStyle name="Normal 3 2 3" xfId="6"/>
  </cellStyles>
  <dxfs count="7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relative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MZO /18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340</c:v>
                </c:pt>
                <c:pt idx="1">
                  <c:v>19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1520640"/>
        <c:axId val="182021504"/>
        <c:axId val="0"/>
      </c:bar3DChart>
      <c:catAx>
        <c:axId val="161520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2021504"/>
        <c:crosses val="autoZero"/>
        <c:auto val="1"/>
        <c:lblAlgn val="ctr"/>
        <c:lblOffset val="100"/>
        <c:noMultiLvlLbl val="0"/>
      </c:catAx>
      <c:valAx>
        <c:axId val="1820215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15206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 sz="11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966" l="0.70000000000000062" r="0.70000000000000062" t="0.75000000000000966" header="0.30000000000000032" footer="0.30000000000000032"/>
    <c:pageSetup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MZO/18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14</c:v>
                </c:pt>
                <c:pt idx="1">
                  <c:v>2</c:v>
                </c:pt>
                <c:pt idx="2">
                  <c:v>32</c:v>
                </c:pt>
                <c:pt idx="3">
                  <c:v>43</c:v>
                </c:pt>
                <c:pt idx="4">
                  <c:v>54</c:v>
                </c:pt>
                <c:pt idx="5">
                  <c:v>225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0482816"/>
        <c:axId val="182025536"/>
        <c:axId val="0"/>
      </c:bar3DChart>
      <c:catAx>
        <c:axId val="160482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2025536"/>
        <c:crosses val="autoZero"/>
        <c:auto val="1"/>
        <c:lblAlgn val="ctr"/>
        <c:lblOffset val="100"/>
        <c:noMultiLvlLbl val="0"/>
      </c:catAx>
      <c:valAx>
        <c:axId val="1820255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04828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592677345538711"/>
          <c:w val="0.16467510599636584"/>
          <c:h val="4.137966449845939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23"/>
              <c:spPr/>
              <c:txPr>
                <a:bodyPr rot="0" vert="horz"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3537664"/>
        <c:axId val="183668096"/>
        <c:axId val="0"/>
      </c:bar3DChart>
      <c:catAx>
        <c:axId val="1835376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3668096"/>
        <c:crosses val="autoZero"/>
        <c:auto val="1"/>
        <c:lblAlgn val="ctr"/>
        <c:lblOffset val="100"/>
        <c:noMultiLvlLbl val="0"/>
      </c:catAx>
      <c:valAx>
        <c:axId val="183668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3537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91" l="0.70000000000000062" r="0.70000000000000062" t="0.7500000000000091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3</c:v>
                </c:pt>
                <c:pt idx="1">
                  <c:v>1</c:v>
                </c:pt>
                <c:pt idx="2">
                  <c:v>14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3541248"/>
        <c:axId val="183669248"/>
        <c:axId val="0"/>
      </c:bar3DChart>
      <c:catAx>
        <c:axId val="1835412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3669248"/>
        <c:crosses val="autoZero"/>
        <c:auto val="1"/>
        <c:lblAlgn val="ctr"/>
        <c:lblOffset val="100"/>
        <c:noMultiLvlLbl val="0"/>
      </c:catAx>
      <c:valAx>
        <c:axId val="183669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3541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933" l="0.70000000000000062" r="0.70000000000000062" t="0.75000000000000933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602"/>
          <c:w val="0.81388888888889765"/>
          <c:h val="0.61724140781615822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32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91" l="0.70000000000000062" r="0.70000000000000062" t="0.7500000000000091" header="0.30000000000000032" footer="0.30000000000000032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MZO/18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34</c:v>
                </c:pt>
                <c:pt idx="1">
                  <c:v>33</c:v>
                </c:pt>
                <c:pt idx="2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5327616"/>
        <c:axId val="185935552"/>
        <c:axId val="0"/>
      </c:bar3DChart>
      <c:catAx>
        <c:axId val="185327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100"/>
            </a:pPr>
            <a:endParaRPr lang="es-MX"/>
          </a:p>
        </c:txPr>
        <c:crossAx val="185935552"/>
        <c:crosses val="autoZero"/>
        <c:auto val="1"/>
        <c:lblAlgn val="ctr"/>
        <c:lblOffset val="100"/>
        <c:noMultiLvlLbl val="0"/>
      </c:catAx>
      <c:valAx>
        <c:axId val="1859355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53276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64E-2"/>
          <c:y val="0.8397247706422023"/>
          <c:w val="0.15754233046450994"/>
          <c:h val="0.1217498013436395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955" l="0.70000000000000062" r="0.70000000000000062" t="0.75000000000000955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MZO/18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 rot="0" vert="horz"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834</c:v>
                </c:pt>
                <c:pt idx="1">
                  <c:v>165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5593344"/>
        <c:axId val="185939584"/>
        <c:axId val="0"/>
      </c:bar3DChart>
      <c:catAx>
        <c:axId val="185593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100" b="1"/>
            </a:pPr>
            <a:endParaRPr lang="es-MX"/>
          </a:p>
        </c:txPr>
        <c:crossAx val="185939584"/>
        <c:crosses val="autoZero"/>
        <c:auto val="1"/>
        <c:lblAlgn val="ctr"/>
        <c:lblOffset val="100"/>
        <c:noMultiLvlLbl val="0"/>
      </c:catAx>
      <c:valAx>
        <c:axId val="185939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55933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73168392536141991"/>
          <c:y val="4.5027604308082191E-2"/>
          <c:w val="0.24475491809504521"/>
          <c:h val="0.16776110017497828"/>
        </c:manualLayout>
      </c:layout>
      <c:overlay val="0"/>
      <c:txPr>
        <a:bodyPr rot="0" vert="horz"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977" l="0.70000000000000062" r="0.70000000000000062" t="0.75000000000000977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'AREA MEDICA'!$B$11:$B$17</c:f>
              <c:strCache>
                <c:ptCount val="7"/>
                <c:pt idx="0">
                  <c:v>Detenidos</c:v>
                </c:pt>
                <c:pt idx="1">
                  <c:v>Peritos</c:v>
                </c:pt>
                <c:pt idx="2">
                  <c:v>Peritos a consignar</c:v>
                </c:pt>
                <c:pt idx="3">
                  <c:v>Vialidad y conductores otras corporaciones</c:v>
                </c:pt>
                <c:pt idx="4">
                  <c:v>Otras corporaciones</c:v>
                </c:pt>
                <c:pt idx="5">
                  <c:v>Consultas Médicas</c:v>
                </c:pt>
                <c:pt idx="6">
                  <c:v>Alcoholimetrias</c:v>
                </c:pt>
              </c:strCache>
            </c:strRef>
          </c:cat>
          <c:val>
            <c:numRef>
              <c:f>'AREA MEDICA'!$C$11:$C$17</c:f>
              <c:numCache>
                <c:formatCode>General</c:formatCode>
                <c:ptCount val="7"/>
                <c:pt idx="0">
                  <c:v>1010</c:v>
                </c:pt>
                <c:pt idx="1">
                  <c:v>245</c:v>
                </c:pt>
                <c:pt idx="2">
                  <c:v>160</c:v>
                </c:pt>
                <c:pt idx="3">
                  <c:v>215</c:v>
                </c:pt>
                <c:pt idx="4">
                  <c:v>152</c:v>
                </c:pt>
                <c:pt idx="5">
                  <c:v>18</c:v>
                </c:pt>
                <c:pt idx="6">
                  <c:v>540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7565056"/>
        <c:axId val="186453952"/>
        <c:axId val="0"/>
      </c:bar3DChart>
      <c:catAx>
        <c:axId val="18756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600"/>
            </a:pPr>
            <a:endParaRPr lang="es-MX"/>
          </a:p>
        </c:txPr>
        <c:crossAx val="186453952"/>
        <c:crosses val="autoZero"/>
        <c:auto val="1"/>
        <c:lblAlgn val="ctr"/>
        <c:lblOffset val="100"/>
        <c:noMultiLvlLbl val="0"/>
      </c:catAx>
      <c:valAx>
        <c:axId val="1864539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7565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JUZGADOS!$B$21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0081915563957154"/>
                  <c:y val="-5.0377833753148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JUZGADOS!$G$21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</c:ser>
        <c:ser>
          <c:idx val="1"/>
          <c:order val="1"/>
          <c:tx>
            <c:strRef>
              <c:f>JUZGADOS!$B$35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6635160680529287"/>
                  <c:y val="-4.0302267002518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JUZGADOS!$G$35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6644480"/>
        <c:axId val="182264960"/>
        <c:axId val="0"/>
      </c:bar3DChart>
      <c:catAx>
        <c:axId val="186644480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2264960"/>
        <c:crosses val="autoZero"/>
        <c:auto val="1"/>
        <c:lblAlgn val="ctr"/>
        <c:lblOffset val="100"/>
        <c:noMultiLvlLbl val="0"/>
      </c:catAx>
      <c:valAx>
        <c:axId val="182264960"/>
        <c:scaling>
          <c:orientation val="minMax"/>
          <c:min val="5"/>
        </c:scaling>
        <c:delete val="1"/>
        <c:axPos val="l"/>
        <c:numFmt formatCode="General" sourceLinked="1"/>
        <c:majorTickMark val="none"/>
        <c:minorTickMark val="none"/>
        <c:tickLblPos val="none"/>
        <c:crossAx val="186644480"/>
        <c:crosses val="autoZero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7.7675007070240984E-2"/>
          <c:y val="0.89537712895377131"/>
          <c:w val="0.77407637844891364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8.xml"/><Relationship Id="rId1" Type="http://schemas.openxmlformats.org/officeDocument/2006/relationships/image" Target="../media/image1.jpeg"/><Relationship Id="rId4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9.png"/><Relationship Id="rId1" Type="http://schemas.openxmlformats.org/officeDocument/2006/relationships/image" Target="../media/image1.jpe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6.pn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2</xdr:row>
      <xdr:rowOff>88901</xdr:rowOff>
    </xdr:from>
    <xdr:to>
      <xdr:col>1</xdr:col>
      <xdr:colOff>1409700</xdr:colOff>
      <xdr:row>10</xdr:row>
      <xdr:rowOff>101601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927100" y="419101"/>
          <a:ext cx="10922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227445</xdr:colOff>
      <xdr:row>12</xdr:row>
      <xdr:rowOff>9238</xdr:rowOff>
    </xdr:from>
    <xdr:to>
      <xdr:col>13</xdr:col>
      <xdr:colOff>443345</xdr:colOff>
      <xdr:row>33</xdr:row>
      <xdr:rowOff>101025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675697</xdr:colOff>
      <xdr:row>3</xdr:row>
      <xdr:rowOff>91122</xdr:rowOff>
    </xdr:from>
    <xdr:to>
      <xdr:col>13</xdr:col>
      <xdr:colOff>230908</xdr:colOff>
      <xdr:row>9</xdr:row>
      <xdr:rowOff>150958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946947" y="567372"/>
          <a:ext cx="1142711" cy="101233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360796</xdr:colOff>
      <xdr:row>35</xdr:row>
      <xdr:rowOff>126216</xdr:rowOff>
    </xdr:from>
    <xdr:to>
      <xdr:col>13</xdr:col>
      <xdr:colOff>1448</xdr:colOff>
      <xdr:row>39</xdr:row>
      <xdr:rowOff>144318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838296" y="7890534"/>
          <a:ext cx="2021902" cy="65310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0</xdr:row>
      <xdr:rowOff>127000</xdr:rowOff>
    </xdr:from>
    <xdr:to>
      <xdr:col>1</xdr:col>
      <xdr:colOff>1498600</xdr:colOff>
      <xdr:row>7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1" y="127000"/>
          <a:ext cx="1435099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330200</xdr:colOff>
      <xdr:row>14</xdr:row>
      <xdr:rowOff>114300</xdr:rowOff>
    </xdr:from>
    <xdr:to>
      <xdr:col>14</xdr:col>
      <xdr:colOff>673100</xdr:colOff>
      <xdr:row>35</xdr:row>
      <xdr:rowOff>177800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733425</xdr:colOff>
      <xdr:row>2</xdr:row>
      <xdr:rowOff>0</xdr:rowOff>
    </xdr:from>
    <xdr:to>
      <xdr:col>13</xdr:col>
      <xdr:colOff>152400</xdr:colOff>
      <xdr:row>6</xdr:row>
      <xdr:rowOff>140894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931525" y="381000"/>
          <a:ext cx="1019175" cy="9028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596901</xdr:colOff>
      <xdr:row>36</xdr:row>
      <xdr:rowOff>160851</xdr:rowOff>
    </xdr:from>
    <xdr:to>
      <xdr:col>14</xdr:col>
      <xdr:colOff>46689</xdr:colOff>
      <xdr:row>39</xdr:row>
      <xdr:rowOff>148854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795001" y="8771451"/>
          <a:ext cx="1850088" cy="59760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1028700</xdr:colOff>
      <xdr:row>65</xdr:row>
      <xdr:rowOff>161925</xdr:rowOff>
    </xdr:from>
    <xdr:to>
      <xdr:col>8</xdr:col>
      <xdr:colOff>28575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228600</xdr:colOff>
      <xdr:row>1</xdr:row>
      <xdr:rowOff>85725</xdr:rowOff>
    </xdr:from>
    <xdr:to>
      <xdr:col>8</xdr:col>
      <xdr:colOff>337487</xdr:colOff>
      <xdr:row>6</xdr:row>
      <xdr:rowOff>47625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829550" y="247650"/>
          <a:ext cx="870887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723900</xdr:colOff>
      <xdr:row>37</xdr:row>
      <xdr:rowOff>97352</xdr:rowOff>
    </xdr:from>
    <xdr:to>
      <xdr:col>8</xdr:col>
      <xdr:colOff>244127</xdr:colOff>
      <xdr:row>38</xdr:row>
      <xdr:rowOff>171451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286625" y="11270177"/>
          <a:ext cx="1320452" cy="4265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419100</xdr:colOff>
      <xdr:row>41</xdr:row>
      <xdr:rowOff>76200</xdr:rowOff>
    </xdr:from>
    <xdr:to>
      <xdr:col>8</xdr:col>
      <xdr:colOff>527987</xdr:colOff>
      <xdr:row>43</xdr:row>
      <xdr:rowOff>66675</xdr:rowOff>
    </xdr:to>
    <xdr:pic>
      <xdr:nvPicPr>
        <xdr:cNvPr id="12" name="11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20050" y="12525375"/>
          <a:ext cx="870887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619125</xdr:colOff>
      <xdr:row>78</xdr:row>
      <xdr:rowOff>21152</xdr:rowOff>
    </xdr:from>
    <xdr:to>
      <xdr:col>8</xdr:col>
      <xdr:colOff>139352</xdr:colOff>
      <xdr:row>80</xdr:row>
      <xdr:rowOff>66676</xdr:rowOff>
    </xdr:to>
    <xdr:pic>
      <xdr:nvPicPr>
        <xdr:cNvPr id="13" name="12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181850" y="23214527"/>
          <a:ext cx="1320452" cy="4265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647699</xdr:colOff>
      <xdr:row>5</xdr:row>
      <xdr:rowOff>114300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923924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114301</xdr:colOff>
      <xdr:row>1</xdr:row>
      <xdr:rowOff>0</xdr:rowOff>
    </xdr:from>
    <xdr:to>
      <xdr:col>2</xdr:col>
      <xdr:colOff>974435</xdr:colOff>
      <xdr:row>5</xdr:row>
      <xdr:rowOff>114299</xdr:rowOff>
    </xdr:to>
    <xdr:pic>
      <xdr:nvPicPr>
        <xdr:cNvPr id="3" name="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4752976" y="161925"/>
          <a:ext cx="860134" cy="7619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4048125</xdr:colOff>
      <xdr:row>37</xdr:row>
      <xdr:rowOff>32626</xdr:rowOff>
    </xdr:from>
    <xdr:to>
      <xdr:col>3</xdr:col>
      <xdr:colOff>5440</xdr:colOff>
      <xdr:row>40</xdr:row>
      <xdr:rowOff>28574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4248150" y="7928851"/>
          <a:ext cx="1491340" cy="48172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76200</xdr:rowOff>
    </xdr:from>
    <xdr:to>
      <xdr:col>1</xdr:col>
      <xdr:colOff>1638300</xdr:colOff>
      <xdr:row>8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787401</xdr:colOff>
      <xdr:row>2</xdr:row>
      <xdr:rowOff>25400</xdr:rowOff>
    </xdr:from>
    <xdr:to>
      <xdr:col>13</xdr:col>
      <xdr:colOff>334313</xdr:colOff>
      <xdr:row>7</xdr:row>
      <xdr:rowOff>89135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414001" y="406400"/>
          <a:ext cx="1147112" cy="10162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431799</xdr:colOff>
      <xdr:row>26</xdr:row>
      <xdr:rowOff>338652</xdr:rowOff>
    </xdr:from>
    <xdr:to>
      <xdr:col>13</xdr:col>
      <xdr:colOff>771294</xdr:colOff>
      <xdr:row>28</xdr:row>
      <xdr:rowOff>177800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058399" y="8377752"/>
          <a:ext cx="1939695" cy="6265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76200</xdr:rowOff>
    </xdr:from>
    <xdr:to>
      <xdr:col>0</xdr:col>
      <xdr:colOff>1638300</xdr:colOff>
      <xdr:row>8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101600</xdr:colOff>
      <xdr:row>10</xdr:row>
      <xdr:rowOff>165100</xdr:rowOff>
    </xdr:from>
    <xdr:to>
      <xdr:col>13</xdr:col>
      <xdr:colOff>685800</xdr:colOff>
      <xdr:row>22</xdr:row>
      <xdr:rowOff>215900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733425</xdr:colOff>
      <xdr:row>3</xdr:row>
      <xdr:rowOff>0</xdr:rowOff>
    </xdr:from>
    <xdr:to>
      <xdr:col>13</xdr:col>
      <xdr:colOff>265736</xdr:colOff>
      <xdr:row>8</xdr:row>
      <xdr:rowOff>50800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982325" y="571500"/>
          <a:ext cx="1132511" cy="1003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685799</xdr:colOff>
      <xdr:row>24</xdr:row>
      <xdr:rowOff>198952</xdr:rowOff>
    </xdr:from>
    <xdr:to>
      <xdr:col>13</xdr:col>
      <xdr:colOff>421780</xdr:colOff>
      <xdr:row>26</xdr:row>
      <xdr:rowOff>101600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134599" y="7120452"/>
          <a:ext cx="2136281" cy="6900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66675</xdr:rowOff>
    </xdr:from>
    <xdr:to>
      <xdr:col>1</xdr:col>
      <xdr:colOff>695325</xdr:colOff>
      <xdr:row>4</xdr:row>
      <xdr:rowOff>133350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5" r="15083" b="12376"/>
        <a:stretch>
          <a:fillRect/>
        </a:stretch>
      </xdr:blipFill>
      <xdr:spPr bwMode="auto">
        <a:xfrm>
          <a:off x="466724" y="66675"/>
          <a:ext cx="581026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666750</xdr:colOff>
      <xdr:row>19</xdr:row>
      <xdr:rowOff>95250</xdr:rowOff>
    </xdr:from>
    <xdr:to>
      <xdr:col>1</xdr:col>
      <xdr:colOff>1171575</xdr:colOff>
      <xdr:row>20</xdr:row>
      <xdr:rowOff>104775</xdr:rowOff>
    </xdr:to>
    <xdr:sp macro="" textlink="">
      <xdr:nvSpPr>
        <xdr:cNvPr id="5" name="4 Flecha derecha"/>
        <xdr:cNvSpPr/>
      </xdr:nvSpPr>
      <xdr:spPr>
        <a:xfrm>
          <a:off x="1428750" y="4791075"/>
          <a:ext cx="504825" cy="171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3</xdr:col>
      <xdr:colOff>133351</xdr:colOff>
      <xdr:row>8</xdr:row>
      <xdr:rowOff>200025</xdr:rowOff>
    </xdr:from>
    <xdr:to>
      <xdr:col>8</xdr:col>
      <xdr:colOff>647701</xdr:colOff>
      <xdr:row>18</xdr:row>
      <xdr:rowOff>19050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581025</xdr:colOff>
      <xdr:row>0</xdr:row>
      <xdr:rowOff>152400</xdr:rowOff>
    </xdr:from>
    <xdr:to>
      <xdr:col>8</xdr:col>
      <xdr:colOff>689912</xdr:colOff>
      <xdr:row>5</xdr:row>
      <xdr:rowOff>114300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953250" y="152400"/>
          <a:ext cx="870887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666750</xdr:colOff>
      <xdr:row>25</xdr:row>
      <xdr:rowOff>144977</xdr:rowOff>
    </xdr:from>
    <xdr:to>
      <xdr:col>8</xdr:col>
      <xdr:colOff>463202</xdr:colOff>
      <xdr:row>28</xdr:row>
      <xdr:rowOff>85726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276975" y="5831402"/>
          <a:ext cx="1320452" cy="4265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0</xdr:rowOff>
    </xdr:from>
    <xdr:to>
      <xdr:col>1</xdr:col>
      <xdr:colOff>657225</xdr:colOff>
      <xdr:row>5</xdr:row>
      <xdr:rowOff>28574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0618" r="12371"/>
        <a:stretch>
          <a:fillRect/>
        </a:stretch>
      </xdr:blipFill>
      <xdr:spPr bwMode="auto">
        <a:xfrm>
          <a:off x="390525" y="0"/>
          <a:ext cx="704850" cy="838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323850</xdr:colOff>
      <xdr:row>0</xdr:row>
      <xdr:rowOff>104775</xdr:rowOff>
    </xdr:from>
    <xdr:to>
      <xdr:col>13</xdr:col>
      <xdr:colOff>219075</xdr:colOff>
      <xdr:row>5</xdr:row>
      <xdr:rowOff>76201</xdr:rowOff>
    </xdr:to>
    <xdr:pic>
      <xdr:nvPicPr>
        <xdr:cNvPr id="9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0618" r="12371"/>
        <a:stretch>
          <a:fillRect/>
        </a:stretch>
      </xdr:blipFill>
      <xdr:spPr bwMode="auto">
        <a:xfrm>
          <a:off x="6448425" y="104775"/>
          <a:ext cx="657225" cy="78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26</xdr:col>
      <xdr:colOff>876300</xdr:colOff>
      <xdr:row>36</xdr:row>
      <xdr:rowOff>47438</xdr:rowOff>
    </xdr:from>
    <xdr:to>
      <xdr:col>29</xdr:col>
      <xdr:colOff>614828</xdr:colOff>
      <xdr:row>39</xdr:row>
      <xdr:rowOff>113626</xdr:rowOff>
    </xdr:to>
    <xdr:pic>
      <xdr:nvPicPr>
        <xdr:cNvPr id="10" name="Imagen 1" descr="E:\LOGOS2014\logo 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202025" y="9039038"/>
          <a:ext cx="2643653" cy="32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266700</xdr:colOff>
      <xdr:row>10</xdr:row>
      <xdr:rowOff>323849</xdr:rowOff>
    </xdr:from>
    <xdr:to>
      <xdr:col>23</xdr:col>
      <xdr:colOff>352425</xdr:colOff>
      <xdr:row>25</xdr:row>
      <xdr:rowOff>28574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447675</xdr:colOff>
      <xdr:row>0</xdr:row>
      <xdr:rowOff>85725</xdr:rowOff>
    </xdr:from>
    <xdr:to>
      <xdr:col>10</xdr:col>
      <xdr:colOff>175562</xdr:colOff>
      <xdr:row>5</xdr:row>
      <xdr:rowOff>47625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5048250" y="85725"/>
          <a:ext cx="870887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38100</xdr:colOff>
      <xdr:row>35</xdr:row>
      <xdr:rowOff>173552</xdr:rowOff>
    </xdr:from>
    <xdr:to>
      <xdr:col>10</xdr:col>
      <xdr:colOff>215552</xdr:colOff>
      <xdr:row>39</xdr:row>
      <xdr:rowOff>38101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4638675" y="8660327"/>
          <a:ext cx="1320452" cy="4265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22</xdr:col>
      <xdr:colOff>409575</xdr:colOff>
      <xdr:row>0</xdr:row>
      <xdr:rowOff>104775</xdr:rowOff>
    </xdr:from>
    <xdr:to>
      <xdr:col>23</xdr:col>
      <xdr:colOff>518462</xdr:colOff>
      <xdr:row>5</xdr:row>
      <xdr:rowOff>66675</xdr:rowOff>
    </xdr:to>
    <xdr:pic>
      <xdr:nvPicPr>
        <xdr:cNvPr id="8" name="7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106150" y="104775"/>
          <a:ext cx="870887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21</xdr:col>
      <xdr:colOff>714375</xdr:colOff>
      <xdr:row>35</xdr:row>
      <xdr:rowOff>221177</xdr:rowOff>
    </xdr:from>
    <xdr:to>
      <xdr:col>23</xdr:col>
      <xdr:colOff>510827</xdr:colOff>
      <xdr:row>39</xdr:row>
      <xdr:rowOff>85726</xdr:rowOff>
    </xdr:to>
    <xdr:pic>
      <xdr:nvPicPr>
        <xdr:cNvPr id="12" name="11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648950" y="8707952"/>
          <a:ext cx="1320452" cy="4265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742950</xdr:colOff>
      <xdr:row>0</xdr:row>
      <xdr:rowOff>132645</xdr:rowOff>
    </xdr:from>
    <xdr:to>
      <xdr:col>13</xdr:col>
      <xdr:colOff>190500</xdr:colOff>
      <xdr:row>5</xdr:row>
      <xdr:rowOff>57149</xdr:rowOff>
    </xdr:to>
    <xdr:pic>
      <xdr:nvPicPr>
        <xdr:cNvPr id="2" name="1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067550" y="132645"/>
          <a:ext cx="828675" cy="73412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180975</xdr:colOff>
      <xdr:row>30</xdr:row>
      <xdr:rowOff>21151</xdr:rowOff>
    </xdr:from>
    <xdr:to>
      <xdr:col>13</xdr:col>
      <xdr:colOff>120302</xdr:colOff>
      <xdr:row>32</xdr:row>
      <xdr:rowOff>85725</xdr:rowOff>
    </xdr:to>
    <xdr:pic>
      <xdr:nvPicPr>
        <xdr:cNvPr id="3" name="2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505575" y="5840926"/>
          <a:ext cx="1320452" cy="4265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85725</xdr:colOff>
      <xdr:row>0</xdr:row>
      <xdr:rowOff>47626</xdr:rowOff>
    </xdr:from>
    <xdr:to>
      <xdr:col>1</xdr:col>
      <xdr:colOff>723900</xdr:colOff>
      <xdr:row>5</xdr:row>
      <xdr:rowOff>19051</xdr:rowOff>
    </xdr:to>
    <xdr:pic>
      <xdr:nvPicPr>
        <xdr:cNvPr id="4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15730" r="8989"/>
        <a:stretch/>
      </xdr:blipFill>
      <xdr:spPr bwMode="auto">
        <a:xfrm>
          <a:off x="333375" y="47626"/>
          <a:ext cx="6381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DxfId="71" dataDxfId="69" headerRowBorderDxfId="70" tableBorderDxfId="68">
  <autoFilter ref="B13:D22"/>
  <tableColumns count="3">
    <tableColumn id="1" name="CONCEPTO" dataDxfId="67"/>
    <tableColumn id="2" name="MZO /18" dataDxfId="66"/>
    <tableColumn id="3" name="MZO /17" dataDxfId="65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8" name="Tabla8" displayName="Tabla8" ref="B13:G22" totalsRowShown="0" headerRowDxfId="21" tableBorderDxfId="20">
  <autoFilter ref="B13:G22"/>
  <tableColumns count="6">
    <tableColumn id="1" name="Columna1"/>
    <tableColumn id="2" name="ASUNTOS INTERNOS" dataDxfId="19"/>
    <tableColumn id="3" name="COLEGIADO" dataDxfId="18"/>
    <tableColumn id="4" name="JUZGADO III" dataDxfId="17"/>
    <tableColumn id="5" name="JUZGADO IV" dataDxfId="16"/>
    <tableColumn id="6" name="TOTAL" dataDxfId="15">
      <calculatedColumnFormula>Tabla8[[#This Row],[JUZGADO IV]]+Tabla8[[#This Row],[JUZGADO III]]+Tabla8[[#This Row],[COLEGIADO]]+Tabla8[[#This Row],[ASUNTOS INTERNOS]]</calculatedColumnFormula>
    </tableColumn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9" name="Tabla9" displayName="Tabla9" ref="B26:G36" totalsRowShown="0" headerRowDxfId="14" tableBorderDxfId="13">
  <autoFilter ref="B26:G36"/>
  <tableColumns count="6">
    <tableColumn id="1" name="Columna1"/>
    <tableColumn id="2" name="ASUNTOS INTERNOS"/>
    <tableColumn id="3" name="JUZGADO I"/>
    <tableColumn id="4" name="JUZGADO III"/>
    <tableColumn id="5" name="JUZGADO IV"/>
    <tableColumn id="6" name="TOTAL" dataDxfId="12">
      <calculatedColumnFormula>Tabla9[[#This Row],[JUZGADO IV]]+Tabla9[[#This Row],[JUZGADO III]]+Tabla9[[#This Row],[JUZGADO I]]+Tabla9[[#This Row],[ASUNTOS INTERNOS]]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28" name="Tabla28" displayName="Tabla28" ref="Z11:AB18" totalsRowShown="0" headerRowDxfId="11" dataDxfId="10" tableBorderDxfId="9">
  <autoFilter ref="Z11:AB18"/>
  <tableColumns count="3">
    <tableColumn id="1" name="Columna1" dataDxfId="8"/>
    <tableColumn id="2" name="RECIBIDOS" dataDxfId="7"/>
    <tableColumn id="3" name="CONCLUIDOS" dataDxfId="6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headerRowDxfId="64" dataDxfId="62" headerRowBorderDxfId="63" tableBorderDxfId="61">
  <autoFilter ref="B14:D22"/>
  <sortState ref="B18:D25">
    <sortCondition ref="C18:C25"/>
  </sortState>
  <tableColumns count="3">
    <tableColumn id="1" name="CONCEPTOS" dataDxfId="60" dataCellStyle="Normal 2"/>
    <tableColumn id="2" name="MZO/18" dataDxfId="59" dataCellStyle="Normal 2"/>
    <tableColumn id="3" name="MZO/17" dataDxfId="58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20" name="Tabla1521" displayName="Tabla1521" ref="B11:C37" totalsRowShown="0" headerRowDxfId="57" dataDxfId="55" headerRowBorderDxfId="56" tableBorderDxfId="54" headerRowCellStyle="Normal 2" dataCellStyle="Normal 2">
  <autoFilter ref="B11:C37"/>
  <tableColumns count="2">
    <tableColumn id="1" name="HORA" dataDxfId="53"/>
    <tableColumn id="2" name="ESTADO  DE EBRIEDAD" dataDxfId="52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21" name="Tabla152122" displayName="Tabla152122" ref="B45:C63" totalsRowShown="0" headerRowDxfId="51" dataDxfId="49" headerRowBorderDxfId="50" tableBorderDxfId="48" headerRowCellStyle="Normal 2" dataCellStyle="Normal 2">
  <autoFilter ref="B45:C63"/>
  <tableColumns count="2">
    <tableColumn id="1" name="EDAD" dataDxfId="47"/>
    <tableColumn id="2" name="ESTADO  DE EBRIEDAD" dataDxfId="46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22" name="Tabla22" displayName="Tabla22" ref="B68:C70" totalsRowShown="0" headerRowDxfId="45" dataDxfId="43" headerRowBorderDxfId="44" tableBorderDxfId="42" totalsRowBorderDxfId="41" headerRowCellStyle="Normal 2">
  <autoFilter ref="B68:C70"/>
  <tableColumns count="2">
    <tableColumn id="1" name="GENERO " dataDxfId="40" dataCellStyle="Normal 2"/>
    <tableColumn id="2" name="E.E." dataDxfId="39" dataCellStyle="Normal 2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6" name="Tabla16" displayName="Tabla16" ref="B11:C36" totalsRowShown="0" headerRowDxfId="5" headerRowBorderDxfId="4" tableBorderDxfId="3" totalsRowBorderDxfId="2">
  <autoFilter ref="B11:C36"/>
  <tableColumns count="2">
    <tableColumn id="1" name="CRUCERO" dataDxfId="1"/>
    <tableColumn id="2" name="No. INCIDENTES" dataDxfId="0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1" name="Tabla1" displayName="Tabla1" ref="B12:D17" totalsRowShown="0" headerRowDxfId="38" dataDxfId="36" headerRowBorderDxfId="37" tableBorderDxfId="35">
  <autoFilter ref="B12:D17"/>
  <tableColumns count="3">
    <tableColumn id="1" name="CONCEPTO" dataDxfId="34"/>
    <tableColumn id="2" name="MZO/18" dataDxfId="33"/>
    <tableColumn id="3" name="MZO/17" dataDxfId="3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3" name="Tabla14" displayName="Tabla14" ref="A12:C17" totalsRowShown="0" headerRowDxfId="31" dataDxfId="29" headerRowBorderDxfId="30" tableBorderDxfId="28">
  <autoFilter ref="A12:C17"/>
  <tableColumns count="3">
    <tableColumn id="1" name="CONCEPTO" dataDxfId="27"/>
    <tableColumn id="2" name="MZO/18" dataDxfId="26"/>
    <tableColumn id="3" name="MZO/17" dataDxfId="25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14" name="Tabla18" displayName="Tabla18" ref="B8:C17" totalsRowShown="0" tableBorderDxfId="24">
  <autoFilter ref="B8:C17"/>
  <tableColumns count="2">
    <tableColumn id="1" name="Columna1" dataDxfId="23"/>
    <tableColumn id="2" name="Columna2" dataDxfId="22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showGridLines="0" view="pageLayout" topLeftCell="A22" zoomScale="66" zoomScaleNormal="75" zoomScaleSheetLayoutView="75" zoomScalePageLayoutView="66" workbookViewId="0">
      <selection activeCell="J40" sqref="J40"/>
    </sheetView>
  </sheetViews>
  <sheetFormatPr baseColWidth="10" defaultColWidth="11.42578125" defaultRowHeight="12.75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/>
    <row r="2" spans="2:14">
      <c r="B2" s="2"/>
      <c r="C2" s="2"/>
      <c r="D2" s="2"/>
    </row>
    <row r="3" spans="2:14">
      <c r="B3" s="2"/>
      <c r="C3" s="2"/>
      <c r="D3" s="2"/>
    </row>
    <row r="4" spans="2:14">
      <c r="B4" s="2"/>
      <c r="C4" s="2"/>
      <c r="D4" s="2"/>
    </row>
    <row r="5" spans="2:14">
      <c r="B5" s="2"/>
      <c r="C5" s="2"/>
      <c r="D5" s="2"/>
    </row>
    <row r="6" spans="2:14">
      <c r="B6" s="2"/>
      <c r="C6" s="2"/>
      <c r="D6" s="2"/>
    </row>
    <row r="7" spans="2:14">
      <c r="B7" s="2"/>
      <c r="C7" s="2"/>
      <c r="D7" s="2"/>
    </row>
    <row r="8" spans="2:14">
      <c r="B8" s="2"/>
      <c r="C8" s="2"/>
      <c r="D8" s="2"/>
    </row>
    <row r="9" spans="2:14">
      <c r="B9" s="2"/>
      <c r="C9" s="2"/>
      <c r="D9" s="2"/>
    </row>
    <row r="10" spans="2:14">
      <c r="B10" s="2"/>
      <c r="C10" s="2"/>
      <c r="D10" s="2"/>
    </row>
    <row r="11" spans="2:14" ht="33" customHeight="1">
      <c r="B11" s="225" t="s">
        <v>129</v>
      </c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</row>
    <row r="12" spans="2:14" ht="34.5" customHeight="1" thickBot="1">
      <c r="B12" s="2"/>
      <c r="C12" s="2"/>
      <c r="D12" s="103"/>
    </row>
    <row r="13" spans="2:14" ht="21" customHeight="1">
      <c r="B13" s="205" t="s">
        <v>0</v>
      </c>
      <c r="C13" s="176" t="s">
        <v>136</v>
      </c>
      <c r="D13" s="177" t="s">
        <v>137</v>
      </c>
    </row>
    <row r="14" spans="2:14" ht="30.95" customHeight="1">
      <c r="B14" s="206" t="s">
        <v>1</v>
      </c>
      <c r="C14" s="207">
        <v>340</v>
      </c>
      <c r="D14" s="208">
        <v>419</v>
      </c>
    </row>
    <row r="15" spans="2:14" ht="30.95" customHeight="1">
      <c r="B15" s="206" t="s">
        <v>2</v>
      </c>
      <c r="C15" s="209">
        <v>19</v>
      </c>
      <c r="D15" s="208">
        <v>10</v>
      </c>
    </row>
    <row r="16" spans="2:14" ht="30.95" customHeight="1">
      <c r="B16" s="206" t="s">
        <v>3</v>
      </c>
      <c r="C16" s="209">
        <v>10</v>
      </c>
      <c r="D16" s="208">
        <v>17</v>
      </c>
    </row>
    <row r="17" spans="2:5" ht="30.95" customHeight="1">
      <c r="B17" s="206" t="s">
        <v>4</v>
      </c>
      <c r="C17" s="209">
        <v>1</v>
      </c>
      <c r="D17" s="208">
        <v>2</v>
      </c>
    </row>
    <row r="18" spans="2:5" ht="12.75" customHeight="1">
      <c r="B18" s="210"/>
      <c r="C18" s="209"/>
      <c r="D18" s="211"/>
    </row>
    <row r="19" spans="2:5" ht="30.95" customHeight="1">
      <c r="B19" s="212" t="s">
        <v>5</v>
      </c>
      <c r="C19" s="209">
        <f>C14+C15+C16+C17</f>
        <v>370</v>
      </c>
      <c r="D19" s="208">
        <f>D14+D15+D16+D17</f>
        <v>448</v>
      </c>
    </row>
    <row r="20" spans="2:5" ht="12.75" customHeight="1" thickBot="1">
      <c r="B20" s="213"/>
      <c r="C20" s="209"/>
      <c r="D20" s="211"/>
    </row>
    <row r="21" spans="2:5" ht="30.95" customHeight="1" thickTop="1">
      <c r="B21" s="206" t="s">
        <v>6</v>
      </c>
      <c r="C21" s="209">
        <v>234</v>
      </c>
      <c r="D21" s="208">
        <v>158</v>
      </c>
    </row>
    <row r="22" spans="2:5" ht="30.95" customHeight="1" thickBot="1">
      <c r="B22" s="214" t="s">
        <v>7</v>
      </c>
      <c r="C22" s="215">
        <v>4</v>
      </c>
      <c r="D22" s="216">
        <v>2</v>
      </c>
    </row>
    <row r="23" spans="2:5" ht="9" customHeight="1">
      <c r="E23" s="102"/>
    </row>
    <row r="24" spans="2:5">
      <c r="E24" s="102"/>
    </row>
    <row r="25" spans="2:5">
      <c r="E25" s="102"/>
    </row>
    <row r="26" spans="2:5">
      <c r="E26" s="102"/>
    </row>
  </sheetData>
  <mergeCells count="1">
    <mergeCell ref="B11:N11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43"/>
  <sheetViews>
    <sheetView showGridLines="0" view="pageLayout" zoomScale="75" zoomScaleNormal="50" zoomScaleSheetLayoutView="75" zoomScalePageLayoutView="75" workbookViewId="0">
      <selection activeCell="K40" sqref="K40"/>
    </sheetView>
  </sheetViews>
  <sheetFormatPr baseColWidth="10" defaultColWidth="11.42578125" defaultRowHeight="15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9" spans="2:17" ht="20.25">
      <c r="B9" s="226" t="s">
        <v>130</v>
      </c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95"/>
      <c r="Q9" s="95"/>
    </row>
    <row r="12" spans="2:17">
      <c r="B12" s="7"/>
    </row>
    <row r="13" spans="2:17" ht="11.1" customHeight="1" thickBot="1">
      <c r="B13" s="4"/>
      <c r="C13" s="4"/>
      <c r="D13" s="4"/>
    </row>
    <row r="14" spans="2:17" ht="36" customHeight="1">
      <c r="B14" s="193" t="s">
        <v>13</v>
      </c>
      <c r="C14" s="176" t="s">
        <v>128</v>
      </c>
      <c r="D14" s="177" t="s">
        <v>121</v>
      </c>
    </row>
    <row r="15" spans="2:17" ht="30.95" customHeight="1">
      <c r="B15" s="194" t="s">
        <v>11</v>
      </c>
      <c r="C15" s="195">
        <v>14</v>
      </c>
      <c r="D15" s="192">
        <v>0</v>
      </c>
    </row>
    <row r="16" spans="2:17" ht="30.95" customHeight="1">
      <c r="B16" s="194" t="s">
        <v>91</v>
      </c>
      <c r="C16" s="196">
        <v>2</v>
      </c>
      <c r="D16" s="192">
        <v>0</v>
      </c>
    </row>
    <row r="17" spans="2:4" ht="30.95" customHeight="1">
      <c r="B17" s="194" t="s">
        <v>12</v>
      </c>
      <c r="C17" s="196">
        <v>32</v>
      </c>
      <c r="D17" s="192">
        <v>42</v>
      </c>
    </row>
    <row r="18" spans="2:4" ht="30.95" customHeight="1">
      <c r="B18" s="194" t="s">
        <v>10</v>
      </c>
      <c r="C18" s="196">
        <v>43</v>
      </c>
      <c r="D18" s="197">
        <v>53</v>
      </c>
    </row>
    <row r="19" spans="2:4" ht="30.95" customHeight="1">
      <c r="B19" s="194" t="s">
        <v>9</v>
      </c>
      <c r="C19" s="196">
        <v>54</v>
      </c>
      <c r="D19" s="197">
        <v>86</v>
      </c>
    </row>
    <row r="20" spans="2:4" ht="30.95" customHeight="1" thickBot="1">
      <c r="B20" s="194" t="s">
        <v>89</v>
      </c>
      <c r="C20" s="198">
        <v>225</v>
      </c>
      <c r="D20" s="197">
        <v>267</v>
      </c>
    </row>
    <row r="21" spans="2:4" ht="9" customHeight="1" thickBot="1">
      <c r="B21" s="199"/>
      <c r="C21" s="200"/>
      <c r="D21" s="201"/>
    </row>
    <row r="22" spans="2:4" ht="30.95" customHeight="1" thickBot="1">
      <c r="B22" s="202" t="s">
        <v>5</v>
      </c>
      <c r="C22" s="203">
        <f>SUM(C15:C21)</f>
        <v>370</v>
      </c>
      <c r="D22" s="204">
        <f>SUM(D15:D21)</f>
        <v>448</v>
      </c>
    </row>
    <row r="23" spans="2:4" ht="11.1" customHeight="1"/>
    <row r="24" spans="2:4" ht="11.1" customHeight="1"/>
    <row r="27" spans="2:4" ht="12.75" customHeight="1">
      <c r="B27" s="6"/>
    </row>
    <row r="28" spans="2:4" hidden="1"/>
    <row r="29" spans="2:4" ht="15.75" thickBot="1"/>
    <row r="30" spans="2:4" ht="15.75">
      <c r="B30" s="153" t="s">
        <v>107</v>
      </c>
      <c r="C30" s="154">
        <v>69</v>
      </c>
    </row>
    <row r="31" spans="2:4" ht="15.75">
      <c r="B31" s="155" t="s">
        <v>108</v>
      </c>
      <c r="C31" s="156">
        <v>66</v>
      </c>
    </row>
    <row r="32" spans="2:4" ht="23.25" customHeight="1">
      <c r="B32" s="155" t="s">
        <v>122</v>
      </c>
      <c r="C32" s="156">
        <v>2</v>
      </c>
    </row>
    <row r="33" spans="2:3" ht="21" customHeight="1">
      <c r="B33" s="155" t="s">
        <v>111</v>
      </c>
      <c r="C33" s="156">
        <v>29</v>
      </c>
    </row>
    <row r="34" spans="2:3" ht="21" customHeight="1">
      <c r="B34" s="155" t="s">
        <v>112</v>
      </c>
      <c r="C34" s="156">
        <v>2</v>
      </c>
    </row>
    <row r="35" spans="2:3" ht="21" customHeight="1">
      <c r="B35" s="155" t="s">
        <v>123</v>
      </c>
      <c r="C35" s="156">
        <v>10</v>
      </c>
    </row>
    <row r="36" spans="2:3" ht="21" customHeight="1">
      <c r="B36" s="155" t="s">
        <v>124</v>
      </c>
      <c r="C36" s="156">
        <v>12</v>
      </c>
    </row>
    <row r="37" spans="2:3" ht="15.75">
      <c r="B37" s="155" t="s">
        <v>114</v>
      </c>
      <c r="C37" s="156">
        <v>9</v>
      </c>
    </row>
    <row r="38" spans="2:3" ht="15.75">
      <c r="B38" s="155" t="s">
        <v>113</v>
      </c>
      <c r="C38" s="156">
        <v>19</v>
      </c>
    </row>
    <row r="39" spans="2:3" ht="15.75">
      <c r="B39" s="155" t="s">
        <v>115</v>
      </c>
      <c r="C39" s="156">
        <v>6</v>
      </c>
    </row>
    <row r="40" spans="2:3" ht="15.75">
      <c r="B40" s="166" t="s">
        <v>120</v>
      </c>
      <c r="C40" s="165">
        <v>1</v>
      </c>
    </row>
    <row r="41" spans="2:3" ht="16.5" thickBot="1">
      <c r="B41" s="157"/>
      <c r="C41" s="158">
        <f>SUM(C30:C40)</f>
        <v>225</v>
      </c>
    </row>
    <row r="42" spans="2:3">
      <c r="B42" s="5"/>
      <c r="C42" s="5"/>
    </row>
    <row r="43" spans="2:3">
      <c r="B43" s="5"/>
      <c r="C43" s="5"/>
    </row>
  </sheetData>
  <sortState ref="B30:C40">
    <sortCondition descending="1" ref="C30:C40"/>
  </sortState>
  <mergeCells count="1">
    <mergeCell ref="B9:O9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01"/>
  <sheetViews>
    <sheetView showGridLines="0" topLeftCell="A70" workbookViewId="0">
      <selection activeCell="E79" sqref="E79"/>
    </sheetView>
  </sheetViews>
  <sheetFormatPr baseColWidth="10" defaultColWidth="11.42578125" defaultRowHeight="12.75"/>
  <cols>
    <col min="1" max="1" width="2.5703125" style="44" customWidth="1"/>
    <col min="2" max="2" width="20.7109375" style="44" customWidth="1"/>
    <col min="3" max="3" width="15" style="44" customWidth="1"/>
    <col min="4" max="4" width="18.85546875" style="44" customWidth="1"/>
    <col min="5" max="5" width="19.42578125" style="44" customWidth="1"/>
    <col min="6" max="6" width="21.85546875" style="44" customWidth="1"/>
    <col min="7" max="7" width="15.5703125" style="44" customWidth="1"/>
    <col min="8" max="257" width="11.42578125" style="44"/>
    <col min="258" max="258" width="22.5703125" style="44" customWidth="1"/>
    <col min="259" max="259" width="14.7109375" style="44" customWidth="1"/>
    <col min="260" max="260" width="17.140625" style="44" customWidth="1"/>
    <col min="261" max="261" width="18.42578125" style="44" customWidth="1"/>
    <col min="262" max="262" width="15.42578125" style="44" customWidth="1"/>
    <col min="263" max="263" width="15.5703125" style="44" customWidth="1"/>
    <col min="264" max="513" width="11.42578125" style="44"/>
    <col min="514" max="514" width="22.5703125" style="44" customWidth="1"/>
    <col min="515" max="515" width="14.7109375" style="44" customWidth="1"/>
    <col min="516" max="516" width="17.140625" style="44" customWidth="1"/>
    <col min="517" max="517" width="18.42578125" style="44" customWidth="1"/>
    <col min="518" max="518" width="15.42578125" style="44" customWidth="1"/>
    <col min="519" max="519" width="15.5703125" style="44" customWidth="1"/>
    <col min="520" max="769" width="11.42578125" style="44"/>
    <col min="770" max="770" width="22.5703125" style="44" customWidth="1"/>
    <col min="771" max="771" width="14.7109375" style="44" customWidth="1"/>
    <col min="772" max="772" width="17.140625" style="44" customWidth="1"/>
    <col min="773" max="773" width="18.42578125" style="44" customWidth="1"/>
    <col min="774" max="774" width="15.42578125" style="44" customWidth="1"/>
    <col min="775" max="775" width="15.5703125" style="44" customWidth="1"/>
    <col min="776" max="1025" width="11.42578125" style="44"/>
    <col min="1026" max="1026" width="22.5703125" style="44" customWidth="1"/>
    <col min="1027" max="1027" width="14.7109375" style="44" customWidth="1"/>
    <col min="1028" max="1028" width="17.140625" style="44" customWidth="1"/>
    <col min="1029" max="1029" width="18.42578125" style="44" customWidth="1"/>
    <col min="1030" max="1030" width="15.42578125" style="44" customWidth="1"/>
    <col min="1031" max="1031" width="15.5703125" style="44" customWidth="1"/>
    <col min="1032" max="1281" width="11.42578125" style="44"/>
    <col min="1282" max="1282" width="22.5703125" style="44" customWidth="1"/>
    <col min="1283" max="1283" width="14.7109375" style="44" customWidth="1"/>
    <col min="1284" max="1284" width="17.140625" style="44" customWidth="1"/>
    <col min="1285" max="1285" width="18.42578125" style="44" customWidth="1"/>
    <col min="1286" max="1286" width="15.42578125" style="44" customWidth="1"/>
    <col min="1287" max="1287" width="15.5703125" style="44" customWidth="1"/>
    <col min="1288" max="1537" width="11.42578125" style="44"/>
    <col min="1538" max="1538" width="22.5703125" style="44" customWidth="1"/>
    <col min="1539" max="1539" width="14.7109375" style="44" customWidth="1"/>
    <col min="1540" max="1540" width="17.140625" style="44" customWidth="1"/>
    <col min="1541" max="1541" width="18.42578125" style="44" customWidth="1"/>
    <col min="1542" max="1542" width="15.42578125" style="44" customWidth="1"/>
    <col min="1543" max="1543" width="15.5703125" style="44" customWidth="1"/>
    <col min="1544" max="1793" width="11.42578125" style="44"/>
    <col min="1794" max="1794" width="22.5703125" style="44" customWidth="1"/>
    <col min="1795" max="1795" width="14.7109375" style="44" customWidth="1"/>
    <col min="1796" max="1796" width="17.140625" style="44" customWidth="1"/>
    <col min="1797" max="1797" width="18.42578125" style="44" customWidth="1"/>
    <col min="1798" max="1798" width="15.42578125" style="44" customWidth="1"/>
    <col min="1799" max="1799" width="15.5703125" style="44" customWidth="1"/>
    <col min="1800" max="2049" width="11.42578125" style="44"/>
    <col min="2050" max="2050" width="22.5703125" style="44" customWidth="1"/>
    <col min="2051" max="2051" width="14.7109375" style="44" customWidth="1"/>
    <col min="2052" max="2052" width="17.140625" style="44" customWidth="1"/>
    <col min="2053" max="2053" width="18.42578125" style="44" customWidth="1"/>
    <col min="2054" max="2054" width="15.42578125" style="44" customWidth="1"/>
    <col min="2055" max="2055" width="15.5703125" style="44" customWidth="1"/>
    <col min="2056" max="2305" width="11.42578125" style="44"/>
    <col min="2306" max="2306" width="22.5703125" style="44" customWidth="1"/>
    <col min="2307" max="2307" width="14.7109375" style="44" customWidth="1"/>
    <col min="2308" max="2308" width="17.140625" style="44" customWidth="1"/>
    <col min="2309" max="2309" width="18.42578125" style="44" customWidth="1"/>
    <col min="2310" max="2310" width="15.42578125" style="44" customWidth="1"/>
    <col min="2311" max="2311" width="15.5703125" style="44" customWidth="1"/>
    <col min="2312" max="2561" width="11.42578125" style="44"/>
    <col min="2562" max="2562" width="22.5703125" style="44" customWidth="1"/>
    <col min="2563" max="2563" width="14.7109375" style="44" customWidth="1"/>
    <col min="2564" max="2564" width="17.140625" style="44" customWidth="1"/>
    <col min="2565" max="2565" width="18.42578125" style="44" customWidth="1"/>
    <col min="2566" max="2566" width="15.42578125" style="44" customWidth="1"/>
    <col min="2567" max="2567" width="15.5703125" style="44" customWidth="1"/>
    <col min="2568" max="2817" width="11.42578125" style="44"/>
    <col min="2818" max="2818" width="22.5703125" style="44" customWidth="1"/>
    <col min="2819" max="2819" width="14.7109375" style="44" customWidth="1"/>
    <col min="2820" max="2820" width="17.140625" style="44" customWidth="1"/>
    <col min="2821" max="2821" width="18.42578125" style="44" customWidth="1"/>
    <col min="2822" max="2822" width="15.42578125" style="44" customWidth="1"/>
    <col min="2823" max="2823" width="15.5703125" style="44" customWidth="1"/>
    <col min="2824" max="3073" width="11.42578125" style="44"/>
    <col min="3074" max="3074" width="22.5703125" style="44" customWidth="1"/>
    <col min="3075" max="3075" width="14.7109375" style="44" customWidth="1"/>
    <col min="3076" max="3076" width="17.140625" style="44" customWidth="1"/>
    <col min="3077" max="3077" width="18.42578125" style="44" customWidth="1"/>
    <col min="3078" max="3078" width="15.42578125" style="44" customWidth="1"/>
    <col min="3079" max="3079" width="15.5703125" style="44" customWidth="1"/>
    <col min="3080" max="3329" width="11.42578125" style="44"/>
    <col min="3330" max="3330" width="22.5703125" style="44" customWidth="1"/>
    <col min="3331" max="3331" width="14.7109375" style="44" customWidth="1"/>
    <col min="3332" max="3332" width="17.140625" style="44" customWidth="1"/>
    <col min="3333" max="3333" width="18.42578125" style="44" customWidth="1"/>
    <col min="3334" max="3334" width="15.42578125" style="44" customWidth="1"/>
    <col min="3335" max="3335" width="15.5703125" style="44" customWidth="1"/>
    <col min="3336" max="3585" width="11.42578125" style="44"/>
    <col min="3586" max="3586" width="22.5703125" style="44" customWidth="1"/>
    <col min="3587" max="3587" width="14.7109375" style="44" customWidth="1"/>
    <col min="3588" max="3588" width="17.140625" style="44" customWidth="1"/>
    <col min="3589" max="3589" width="18.42578125" style="44" customWidth="1"/>
    <col min="3590" max="3590" width="15.42578125" style="44" customWidth="1"/>
    <col min="3591" max="3591" width="15.5703125" style="44" customWidth="1"/>
    <col min="3592" max="3841" width="11.42578125" style="44"/>
    <col min="3842" max="3842" width="22.5703125" style="44" customWidth="1"/>
    <col min="3843" max="3843" width="14.7109375" style="44" customWidth="1"/>
    <col min="3844" max="3844" width="17.140625" style="44" customWidth="1"/>
    <col min="3845" max="3845" width="18.42578125" style="44" customWidth="1"/>
    <col min="3846" max="3846" width="15.42578125" style="44" customWidth="1"/>
    <col min="3847" max="3847" width="15.5703125" style="44" customWidth="1"/>
    <col min="3848" max="4097" width="11.42578125" style="44"/>
    <col min="4098" max="4098" width="22.5703125" style="44" customWidth="1"/>
    <col min="4099" max="4099" width="14.7109375" style="44" customWidth="1"/>
    <col min="4100" max="4100" width="17.140625" style="44" customWidth="1"/>
    <col min="4101" max="4101" width="18.42578125" style="44" customWidth="1"/>
    <col min="4102" max="4102" width="15.42578125" style="44" customWidth="1"/>
    <col min="4103" max="4103" width="15.5703125" style="44" customWidth="1"/>
    <col min="4104" max="4353" width="11.42578125" style="44"/>
    <col min="4354" max="4354" width="22.5703125" style="44" customWidth="1"/>
    <col min="4355" max="4355" width="14.7109375" style="44" customWidth="1"/>
    <col min="4356" max="4356" width="17.140625" style="44" customWidth="1"/>
    <col min="4357" max="4357" width="18.42578125" style="44" customWidth="1"/>
    <col min="4358" max="4358" width="15.42578125" style="44" customWidth="1"/>
    <col min="4359" max="4359" width="15.5703125" style="44" customWidth="1"/>
    <col min="4360" max="4609" width="11.42578125" style="44"/>
    <col min="4610" max="4610" width="22.5703125" style="44" customWidth="1"/>
    <col min="4611" max="4611" width="14.7109375" style="44" customWidth="1"/>
    <col min="4612" max="4612" width="17.140625" style="44" customWidth="1"/>
    <col min="4613" max="4613" width="18.42578125" style="44" customWidth="1"/>
    <col min="4614" max="4614" width="15.42578125" style="44" customWidth="1"/>
    <col min="4615" max="4615" width="15.5703125" style="44" customWidth="1"/>
    <col min="4616" max="4865" width="11.42578125" style="44"/>
    <col min="4866" max="4866" width="22.5703125" style="44" customWidth="1"/>
    <col min="4867" max="4867" width="14.7109375" style="44" customWidth="1"/>
    <col min="4868" max="4868" width="17.140625" style="44" customWidth="1"/>
    <col min="4869" max="4869" width="18.42578125" style="44" customWidth="1"/>
    <col min="4870" max="4870" width="15.42578125" style="44" customWidth="1"/>
    <col min="4871" max="4871" width="15.5703125" style="44" customWidth="1"/>
    <col min="4872" max="5121" width="11.42578125" style="44"/>
    <col min="5122" max="5122" width="22.5703125" style="44" customWidth="1"/>
    <col min="5123" max="5123" width="14.7109375" style="44" customWidth="1"/>
    <col min="5124" max="5124" width="17.140625" style="44" customWidth="1"/>
    <col min="5125" max="5125" width="18.42578125" style="44" customWidth="1"/>
    <col min="5126" max="5126" width="15.42578125" style="44" customWidth="1"/>
    <col min="5127" max="5127" width="15.5703125" style="44" customWidth="1"/>
    <col min="5128" max="5377" width="11.42578125" style="44"/>
    <col min="5378" max="5378" width="22.5703125" style="44" customWidth="1"/>
    <col min="5379" max="5379" width="14.7109375" style="44" customWidth="1"/>
    <col min="5380" max="5380" width="17.140625" style="44" customWidth="1"/>
    <col min="5381" max="5381" width="18.42578125" style="44" customWidth="1"/>
    <col min="5382" max="5382" width="15.42578125" style="44" customWidth="1"/>
    <col min="5383" max="5383" width="15.5703125" style="44" customWidth="1"/>
    <col min="5384" max="5633" width="11.42578125" style="44"/>
    <col min="5634" max="5634" width="22.5703125" style="44" customWidth="1"/>
    <col min="5635" max="5635" width="14.7109375" style="44" customWidth="1"/>
    <col min="5636" max="5636" width="17.140625" style="44" customWidth="1"/>
    <col min="5637" max="5637" width="18.42578125" style="44" customWidth="1"/>
    <col min="5638" max="5638" width="15.42578125" style="44" customWidth="1"/>
    <col min="5639" max="5639" width="15.5703125" style="44" customWidth="1"/>
    <col min="5640" max="5889" width="11.42578125" style="44"/>
    <col min="5890" max="5890" width="22.5703125" style="44" customWidth="1"/>
    <col min="5891" max="5891" width="14.7109375" style="44" customWidth="1"/>
    <col min="5892" max="5892" width="17.140625" style="44" customWidth="1"/>
    <col min="5893" max="5893" width="18.42578125" style="44" customWidth="1"/>
    <col min="5894" max="5894" width="15.42578125" style="44" customWidth="1"/>
    <col min="5895" max="5895" width="15.5703125" style="44" customWidth="1"/>
    <col min="5896" max="6145" width="11.42578125" style="44"/>
    <col min="6146" max="6146" width="22.5703125" style="44" customWidth="1"/>
    <col min="6147" max="6147" width="14.7109375" style="44" customWidth="1"/>
    <col min="6148" max="6148" width="17.140625" style="44" customWidth="1"/>
    <col min="6149" max="6149" width="18.42578125" style="44" customWidth="1"/>
    <col min="6150" max="6150" width="15.42578125" style="44" customWidth="1"/>
    <col min="6151" max="6151" width="15.5703125" style="44" customWidth="1"/>
    <col min="6152" max="6401" width="11.42578125" style="44"/>
    <col min="6402" max="6402" width="22.5703125" style="44" customWidth="1"/>
    <col min="6403" max="6403" width="14.7109375" style="44" customWidth="1"/>
    <col min="6404" max="6404" width="17.140625" style="44" customWidth="1"/>
    <col min="6405" max="6405" width="18.42578125" style="44" customWidth="1"/>
    <col min="6406" max="6406" width="15.42578125" style="44" customWidth="1"/>
    <col min="6407" max="6407" width="15.5703125" style="44" customWidth="1"/>
    <col min="6408" max="6657" width="11.42578125" style="44"/>
    <col min="6658" max="6658" width="22.5703125" style="44" customWidth="1"/>
    <col min="6659" max="6659" width="14.7109375" style="44" customWidth="1"/>
    <col min="6660" max="6660" width="17.140625" style="44" customWidth="1"/>
    <col min="6661" max="6661" width="18.42578125" style="44" customWidth="1"/>
    <col min="6662" max="6662" width="15.42578125" style="44" customWidth="1"/>
    <col min="6663" max="6663" width="15.5703125" style="44" customWidth="1"/>
    <col min="6664" max="6913" width="11.42578125" style="44"/>
    <col min="6914" max="6914" width="22.5703125" style="44" customWidth="1"/>
    <col min="6915" max="6915" width="14.7109375" style="44" customWidth="1"/>
    <col min="6916" max="6916" width="17.140625" style="44" customWidth="1"/>
    <col min="6917" max="6917" width="18.42578125" style="44" customWidth="1"/>
    <col min="6918" max="6918" width="15.42578125" style="44" customWidth="1"/>
    <col min="6919" max="6919" width="15.5703125" style="44" customWidth="1"/>
    <col min="6920" max="7169" width="11.42578125" style="44"/>
    <col min="7170" max="7170" width="22.5703125" style="44" customWidth="1"/>
    <col min="7171" max="7171" width="14.7109375" style="44" customWidth="1"/>
    <col min="7172" max="7172" width="17.140625" style="44" customWidth="1"/>
    <col min="7173" max="7173" width="18.42578125" style="44" customWidth="1"/>
    <col min="7174" max="7174" width="15.42578125" style="44" customWidth="1"/>
    <col min="7175" max="7175" width="15.5703125" style="44" customWidth="1"/>
    <col min="7176" max="7425" width="11.42578125" style="44"/>
    <col min="7426" max="7426" width="22.5703125" style="44" customWidth="1"/>
    <col min="7427" max="7427" width="14.7109375" style="44" customWidth="1"/>
    <col min="7428" max="7428" width="17.140625" style="44" customWidth="1"/>
    <col min="7429" max="7429" width="18.42578125" style="44" customWidth="1"/>
    <col min="7430" max="7430" width="15.42578125" style="44" customWidth="1"/>
    <col min="7431" max="7431" width="15.5703125" style="44" customWidth="1"/>
    <col min="7432" max="7681" width="11.42578125" style="44"/>
    <col min="7682" max="7682" width="22.5703125" style="44" customWidth="1"/>
    <col min="7683" max="7683" width="14.7109375" style="44" customWidth="1"/>
    <col min="7684" max="7684" width="17.140625" style="44" customWidth="1"/>
    <col min="7685" max="7685" width="18.42578125" style="44" customWidth="1"/>
    <col min="7686" max="7686" width="15.42578125" style="44" customWidth="1"/>
    <col min="7687" max="7687" width="15.5703125" style="44" customWidth="1"/>
    <col min="7688" max="7937" width="11.42578125" style="44"/>
    <col min="7938" max="7938" width="22.5703125" style="44" customWidth="1"/>
    <col min="7939" max="7939" width="14.7109375" style="44" customWidth="1"/>
    <col min="7940" max="7940" width="17.140625" style="44" customWidth="1"/>
    <col min="7941" max="7941" width="18.42578125" style="44" customWidth="1"/>
    <col min="7942" max="7942" width="15.42578125" style="44" customWidth="1"/>
    <col min="7943" max="7943" width="15.5703125" style="44" customWidth="1"/>
    <col min="7944" max="8193" width="11.42578125" style="44"/>
    <col min="8194" max="8194" width="22.5703125" style="44" customWidth="1"/>
    <col min="8195" max="8195" width="14.7109375" style="44" customWidth="1"/>
    <col min="8196" max="8196" width="17.140625" style="44" customWidth="1"/>
    <col min="8197" max="8197" width="18.42578125" style="44" customWidth="1"/>
    <col min="8198" max="8198" width="15.42578125" style="44" customWidth="1"/>
    <col min="8199" max="8199" width="15.5703125" style="44" customWidth="1"/>
    <col min="8200" max="8449" width="11.42578125" style="44"/>
    <col min="8450" max="8450" width="22.5703125" style="44" customWidth="1"/>
    <col min="8451" max="8451" width="14.7109375" style="44" customWidth="1"/>
    <col min="8452" max="8452" width="17.140625" style="44" customWidth="1"/>
    <col min="8453" max="8453" width="18.42578125" style="44" customWidth="1"/>
    <col min="8454" max="8454" width="15.42578125" style="44" customWidth="1"/>
    <col min="8455" max="8455" width="15.5703125" style="44" customWidth="1"/>
    <col min="8456" max="8705" width="11.42578125" style="44"/>
    <col min="8706" max="8706" width="22.5703125" style="44" customWidth="1"/>
    <col min="8707" max="8707" width="14.7109375" style="44" customWidth="1"/>
    <col min="8708" max="8708" width="17.140625" style="44" customWidth="1"/>
    <col min="8709" max="8709" width="18.42578125" style="44" customWidth="1"/>
    <col min="8710" max="8710" width="15.42578125" style="44" customWidth="1"/>
    <col min="8711" max="8711" width="15.5703125" style="44" customWidth="1"/>
    <col min="8712" max="8961" width="11.42578125" style="44"/>
    <col min="8962" max="8962" width="22.5703125" style="44" customWidth="1"/>
    <col min="8963" max="8963" width="14.7109375" style="44" customWidth="1"/>
    <col min="8964" max="8964" width="17.140625" style="44" customWidth="1"/>
    <col min="8965" max="8965" width="18.42578125" style="44" customWidth="1"/>
    <col min="8966" max="8966" width="15.42578125" style="44" customWidth="1"/>
    <col min="8967" max="8967" width="15.5703125" style="44" customWidth="1"/>
    <col min="8968" max="9217" width="11.42578125" style="44"/>
    <col min="9218" max="9218" width="22.5703125" style="44" customWidth="1"/>
    <col min="9219" max="9219" width="14.7109375" style="44" customWidth="1"/>
    <col min="9220" max="9220" width="17.140625" style="44" customWidth="1"/>
    <col min="9221" max="9221" width="18.42578125" style="44" customWidth="1"/>
    <col min="9222" max="9222" width="15.42578125" style="44" customWidth="1"/>
    <col min="9223" max="9223" width="15.5703125" style="44" customWidth="1"/>
    <col min="9224" max="9473" width="11.42578125" style="44"/>
    <col min="9474" max="9474" width="22.5703125" style="44" customWidth="1"/>
    <col min="9475" max="9475" width="14.7109375" style="44" customWidth="1"/>
    <col min="9476" max="9476" width="17.140625" style="44" customWidth="1"/>
    <col min="9477" max="9477" width="18.42578125" style="44" customWidth="1"/>
    <col min="9478" max="9478" width="15.42578125" style="44" customWidth="1"/>
    <col min="9479" max="9479" width="15.5703125" style="44" customWidth="1"/>
    <col min="9480" max="9729" width="11.42578125" style="44"/>
    <col min="9730" max="9730" width="22.5703125" style="44" customWidth="1"/>
    <col min="9731" max="9731" width="14.7109375" style="44" customWidth="1"/>
    <col min="9732" max="9732" width="17.140625" style="44" customWidth="1"/>
    <col min="9733" max="9733" width="18.42578125" style="44" customWidth="1"/>
    <col min="9734" max="9734" width="15.42578125" style="44" customWidth="1"/>
    <col min="9735" max="9735" width="15.5703125" style="44" customWidth="1"/>
    <col min="9736" max="9985" width="11.42578125" style="44"/>
    <col min="9986" max="9986" width="22.5703125" style="44" customWidth="1"/>
    <col min="9987" max="9987" width="14.7109375" style="44" customWidth="1"/>
    <col min="9988" max="9988" width="17.140625" style="44" customWidth="1"/>
    <col min="9989" max="9989" width="18.42578125" style="44" customWidth="1"/>
    <col min="9990" max="9990" width="15.42578125" style="44" customWidth="1"/>
    <col min="9991" max="9991" width="15.5703125" style="44" customWidth="1"/>
    <col min="9992" max="10241" width="11.42578125" style="44"/>
    <col min="10242" max="10242" width="22.5703125" style="44" customWidth="1"/>
    <col min="10243" max="10243" width="14.7109375" style="44" customWidth="1"/>
    <col min="10244" max="10244" width="17.140625" style="44" customWidth="1"/>
    <col min="10245" max="10245" width="18.42578125" style="44" customWidth="1"/>
    <col min="10246" max="10246" width="15.42578125" style="44" customWidth="1"/>
    <col min="10247" max="10247" width="15.5703125" style="44" customWidth="1"/>
    <col min="10248" max="10497" width="11.42578125" style="44"/>
    <col min="10498" max="10498" width="22.5703125" style="44" customWidth="1"/>
    <col min="10499" max="10499" width="14.7109375" style="44" customWidth="1"/>
    <col min="10500" max="10500" width="17.140625" style="44" customWidth="1"/>
    <col min="10501" max="10501" width="18.42578125" style="44" customWidth="1"/>
    <col min="10502" max="10502" width="15.42578125" style="44" customWidth="1"/>
    <col min="10503" max="10503" width="15.5703125" style="44" customWidth="1"/>
    <col min="10504" max="10753" width="11.42578125" style="44"/>
    <col min="10754" max="10754" width="22.5703125" style="44" customWidth="1"/>
    <col min="10755" max="10755" width="14.7109375" style="44" customWidth="1"/>
    <col min="10756" max="10756" width="17.140625" style="44" customWidth="1"/>
    <col min="10757" max="10757" width="18.42578125" style="44" customWidth="1"/>
    <col min="10758" max="10758" width="15.42578125" style="44" customWidth="1"/>
    <col min="10759" max="10759" width="15.5703125" style="44" customWidth="1"/>
    <col min="10760" max="11009" width="11.42578125" style="44"/>
    <col min="11010" max="11010" width="22.5703125" style="44" customWidth="1"/>
    <col min="11011" max="11011" width="14.7109375" style="44" customWidth="1"/>
    <col min="11012" max="11012" width="17.140625" style="44" customWidth="1"/>
    <col min="11013" max="11013" width="18.42578125" style="44" customWidth="1"/>
    <col min="11014" max="11014" width="15.42578125" style="44" customWidth="1"/>
    <col min="11015" max="11015" width="15.5703125" style="44" customWidth="1"/>
    <col min="11016" max="11265" width="11.42578125" style="44"/>
    <col min="11266" max="11266" width="22.5703125" style="44" customWidth="1"/>
    <col min="11267" max="11267" width="14.7109375" style="44" customWidth="1"/>
    <col min="11268" max="11268" width="17.140625" style="44" customWidth="1"/>
    <col min="11269" max="11269" width="18.42578125" style="44" customWidth="1"/>
    <col min="11270" max="11270" width="15.42578125" style="44" customWidth="1"/>
    <col min="11271" max="11271" width="15.5703125" style="44" customWidth="1"/>
    <col min="11272" max="11521" width="11.42578125" style="44"/>
    <col min="11522" max="11522" width="22.5703125" style="44" customWidth="1"/>
    <col min="11523" max="11523" width="14.7109375" style="44" customWidth="1"/>
    <col min="11524" max="11524" width="17.140625" style="44" customWidth="1"/>
    <col min="11525" max="11525" width="18.42578125" style="44" customWidth="1"/>
    <col min="11526" max="11526" width="15.42578125" style="44" customWidth="1"/>
    <col min="11527" max="11527" width="15.5703125" style="44" customWidth="1"/>
    <col min="11528" max="11777" width="11.42578125" style="44"/>
    <col min="11778" max="11778" width="22.5703125" style="44" customWidth="1"/>
    <col min="11779" max="11779" width="14.7109375" style="44" customWidth="1"/>
    <col min="11780" max="11780" width="17.140625" style="44" customWidth="1"/>
    <col min="11781" max="11781" width="18.42578125" style="44" customWidth="1"/>
    <col min="11782" max="11782" width="15.42578125" style="44" customWidth="1"/>
    <col min="11783" max="11783" width="15.5703125" style="44" customWidth="1"/>
    <col min="11784" max="12033" width="11.42578125" style="44"/>
    <col min="12034" max="12034" width="22.5703125" style="44" customWidth="1"/>
    <col min="12035" max="12035" width="14.7109375" style="44" customWidth="1"/>
    <col min="12036" max="12036" width="17.140625" style="44" customWidth="1"/>
    <col min="12037" max="12037" width="18.42578125" style="44" customWidth="1"/>
    <col min="12038" max="12038" width="15.42578125" style="44" customWidth="1"/>
    <col min="12039" max="12039" width="15.5703125" style="44" customWidth="1"/>
    <col min="12040" max="12289" width="11.42578125" style="44"/>
    <col min="12290" max="12290" width="22.5703125" style="44" customWidth="1"/>
    <col min="12291" max="12291" width="14.7109375" style="44" customWidth="1"/>
    <col min="12292" max="12292" width="17.140625" style="44" customWidth="1"/>
    <col min="12293" max="12293" width="18.42578125" style="44" customWidth="1"/>
    <col min="12294" max="12294" width="15.42578125" style="44" customWidth="1"/>
    <col min="12295" max="12295" width="15.5703125" style="44" customWidth="1"/>
    <col min="12296" max="12545" width="11.42578125" style="44"/>
    <col min="12546" max="12546" width="22.5703125" style="44" customWidth="1"/>
    <col min="12547" max="12547" width="14.7109375" style="44" customWidth="1"/>
    <col min="12548" max="12548" width="17.140625" style="44" customWidth="1"/>
    <col min="12549" max="12549" width="18.42578125" style="44" customWidth="1"/>
    <col min="12550" max="12550" width="15.42578125" style="44" customWidth="1"/>
    <col min="12551" max="12551" width="15.5703125" style="44" customWidth="1"/>
    <col min="12552" max="12801" width="11.42578125" style="44"/>
    <col min="12802" max="12802" width="22.5703125" style="44" customWidth="1"/>
    <col min="12803" max="12803" width="14.7109375" style="44" customWidth="1"/>
    <col min="12804" max="12804" width="17.140625" style="44" customWidth="1"/>
    <col min="12805" max="12805" width="18.42578125" style="44" customWidth="1"/>
    <col min="12806" max="12806" width="15.42578125" style="44" customWidth="1"/>
    <col min="12807" max="12807" width="15.5703125" style="44" customWidth="1"/>
    <col min="12808" max="13057" width="11.42578125" style="44"/>
    <col min="13058" max="13058" width="22.5703125" style="44" customWidth="1"/>
    <col min="13059" max="13059" width="14.7109375" style="44" customWidth="1"/>
    <col min="13060" max="13060" width="17.140625" style="44" customWidth="1"/>
    <col min="13061" max="13061" width="18.42578125" style="44" customWidth="1"/>
    <col min="13062" max="13062" width="15.42578125" style="44" customWidth="1"/>
    <col min="13063" max="13063" width="15.5703125" style="44" customWidth="1"/>
    <col min="13064" max="13313" width="11.42578125" style="44"/>
    <col min="13314" max="13314" width="22.5703125" style="44" customWidth="1"/>
    <col min="13315" max="13315" width="14.7109375" style="44" customWidth="1"/>
    <col min="13316" max="13316" width="17.140625" style="44" customWidth="1"/>
    <col min="13317" max="13317" width="18.42578125" style="44" customWidth="1"/>
    <col min="13318" max="13318" width="15.42578125" style="44" customWidth="1"/>
    <col min="13319" max="13319" width="15.5703125" style="44" customWidth="1"/>
    <col min="13320" max="13569" width="11.42578125" style="44"/>
    <col min="13570" max="13570" width="22.5703125" style="44" customWidth="1"/>
    <col min="13571" max="13571" width="14.7109375" style="44" customWidth="1"/>
    <col min="13572" max="13572" width="17.140625" style="44" customWidth="1"/>
    <col min="13573" max="13573" width="18.42578125" style="44" customWidth="1"/>
    <col min="13574" max="13574" width="15.42578125" style="44" customWidth="1"/>
    <col min="13575" max="13575" width="15.5703125" style="44" customWidth="1"/>
    <col min="13576" max="13825" width="11.42578125" style="44"/>
    <col min="13826" max="13826" width="22.5703125" style="44" customWidth="1"/>
    <col min="13827" max="13827" width="14.7109375" style="44" customWidth="1"/>
    <col min="13828" max="13828" width="17.140625" style="44" customWidth="1"/>
    <col min="13829" max="13829" width="18.42578125" style="44" customWidth="1"/>
    <col min="13830" max="13830" width="15.42578125" style="44" customWidth="1"/>
    <col min="13831" max="13831" width="15.5703125" style="44" customWidth="1"/>
    <col min="13832" max="14081" width="11.42578125" style="44"/>
    <col min="14082" max="14082" width="22.5703125" style="44" customWidth="1"/>
    <col min="14083" max="14083" width="14.7109375" style="44" customWidth="1"/>
    <col min="14084" max="14084" width="17.140625" style="44" customWidth="1"/>
    <col min="14085" max="14085" width="18.42578125" style="44" customWidth="1"/>
    <col min="14086" max="14086" width="15.42578125" style="44" customWidth="1"/>
    <col min="14087" max="14087" width="15.5703125" style="44" customWidth="1"/>
    <col min="14088" max="14337" width="11.42578125" style="44"/>
    <col min="14338" max="14338" width="22.5703125" style="44" customWidth="1"/>
    <col min="14339" max="14339" width="14.7109375" style="44" customWidth="1"/>
    <col min="14340" max="14340" width="17.140625" style="44" customWidth="1"/>
    <col min="14341" max="14341" width="18.42578125" style="44" customWidth="1"/>
    <col min="14342" max="14342" width="15.42578125" style="44" customWidth="1"/>
    <col min="14343" max="14343" width="15.5703125" style="44" customWidth="1"/>
    <col min="14344" max="14593" width="11.42578125" style="44"/>
    <col min="14594" max="14594" width="22.5703125" style="44" customWidth="1"/>
    <col min="14595" max="14595" width="14.7109375" style="44" customWidth="1"/>
    <col min="14596" max="14596" width="17.140625" style="44" customWidth="1"/>
    <col min="14597" max="14597" width="18.42578125" style="44" customWidth="1"/>
    <col min="14598" max="14598" width="15.42578125" style="44" customWidth="1"/>
    <col min="14599" max="14599" width="15.5703125" style="44" customWidth="1"/>
    <col min="14600" max="14849" width="11.42578125" style="44"/>
    <col min="14850" max="14850" width="22.5703125" style="44" customWidth="1"/>
    <col min="14851" max="14851" width="14.7109375" style="44" customWidth="1"/>
    <col min="14852" max="14852" width="17.140625" style="44" customWidth="1"/>
    <col min="14853" max="14853" width="18.42578125" style="44" customWidth="1"/>
    <col min="14854" max="14854" width="15.42578125" style="44" customWidth="1"/>
    <col min="14855" max="14855" width="15.5703125" style="44" customWidth="1"/>
    <col min="14856" max="15105" width="11.42578125" style="44"/>
    <col min="15106" max="15106" width="22.5703125" style="44" customWidth="1"/>
    <col min="15107" max="15107" width="14.7109375" style="44" customWidth="1"/>
    <col min="15108" max="15108" width="17.140625" style="44" customWidth="1"/>
    <col min="15109" max="15109" width="18.42578125" style="44" customWidth="1"/>
    <col min="15110" max="15110" width="15.42578125" style="44" customWidth="1"/>
    <col min="15111" max="15111" width="15.5703125" style="44" customWidth="1"/>
    <col min="15112" max="15361" width="11.42578125" style="44"/>
    <col min="15362" max="15362" width="22.5703125" style="44" customWidth="1"/>
    <col min="15363" max="15363" width="14.7109375" style="44" customWidth="1"/>
    <col min="15364" max="15364" width="17.140625" style="44" customWidth="1"/>
    <col min="15365" max="15365" width="18.42578125" style="44" customWidth="1"/>
    <col min="15366" max="15366" width="15.42578125" style="44" customWidth="1"/>
    <col min="15367" max="15367" width="15.5703125" style="44" customWidth="1"/>
    <col min="15368" max="15617" width="11.42578125" style="44"/>
    <col min="15618" max="15618" width="22.5703125" style="44" customWidth="1"/>
    <col min="15619" max="15619" width="14.7109375" style="44" customWidth="1"/>
    <col min="15620" max="15620" width="17.140625" style="44" customWidth="1"/>
    <col min="15621" max="15621" width="18.42578125" style="44" customWidth="1"/>
    <col min="15622" max="15622" width="15.42578125" style="44" customWidth="1"/>
    <col min="15623" max="15623" width="15.5703125" style="44" customWidth="1"/>
    <col min="15624" max="15873" width="11.42578125" style="44"/>
    <col min="15874" max="15874" width="22.5703125" style="44" customWidth="1"/>
    <col min="15875" max="15875" width="14.7109375" style="44" customWidth="1"/>
    <col min="15876" max="15876" width="17.140625" style="44" customWidth="1"/>
    <col min="15877" max="15877" width="18.42578125" style="44" customWidth="1"/>
    <col min="15878" max="15878" width="15.42578125" style="44" customWidth="1"/>
    <col min="15879" max="15879" width="15.5703125" style="44" customWidth="1"/>
    <col min="15880" max="16129" width="11.42578125" style="44"/>
    <col min="16130" max="16130" width="22.5703125" style="44" customWidth="1"/>
    <col min="16131" max="16131" width="14.7109375" style="44" customWidth="1"/>
    <col min="16132" max="16132" width="17.140625" style="44" customWidth="1"/>
    <col min="16133" max="16133" width="18.42578125" style="44" customWidth="1"/>
    <col min="16134" max="16134" width="15.42578125" style="44" customWidth="1"/>
    <col min="16135" max="16135" width="15.5703125" style="44" customWidth="1"/>
    <col min="16136" max="16384" width="11.42578125" style="44"/>
  </cols>
  <sheetData>
    <row r="8" spans="2:7" ht="8.25" customHeight="1" thickBot="1"/>
    <row r="9" spans="2:7" ht="30" customHeight="1" thickBot="1">
      <c r="B9" s="227" t="s">
        <v>139</v>
      </c>
      <c r="C9" s="228"/>
      <c r="D9" s="228"/>
      <c r="E9" s="228"/>
      <c r="F9" s="228"/>
      <c r="G9" s="229"/>
    </row>
    <row r="10" spans="2:7">
      <c r="B10" s="58"/>
      <c r="C10" s="58"/>
      <c r="D10" s="58"/>
      <c r="E10" s="58"/>
      <c r="F10" s="58"/>
      <c r="G10" s="58"/>
    </row>
    <row r="11" spans="2:7" ht="40.5" customHeight="1">
      <c r="B11" s="83" t="s">
        <v>37</v>
      </c>
      <c r="C11" s="83" t="s">
        <v>90</v>
      </c>
    </row>
    <row r="12" spans="2:7" ht="27.95" customHeight="1">
      <c r="B12" s="59" t="s">
        <v>38</v>
      </c>
      <c r="C12" s="57">
        <v>3</v>
      </c>
    </row>
    <row r="13" spans="2:7" ht="27.95" customHeight="1">
      <c r="B13" s="59" t="s">
        <v>39</v>
      </c>
      <c r="C13" s="57">
        <v>3</v>
      </c>
    </row>
    <row r="14" spans="2:7" ht="27.95" customHeight="1">
      <c r="B14" s="59" t="s">
        <v>40</v>
      </c>
      <c r="C14" s="136">
        <v>5</v>
      </c>
    </row>
    <row r="15" spans="2:7" ht="27.95" customHeight="1">
      <c r="B15" s="59" t="s">
        <v>41</v>
      </c>
      <c r="C15" s="136">
        <v>1</v>
      </c>
    </row>
    <row r="16" spans="2:7" ht="27.95" customHeight="1">
      <c r="B16" s="59" t="s">
        <v>42</v>
      </c>
      <c r="C16" s="57">
        <v>1</v>
      </c>
    </row>
    <row r="17" spans="2:3" ht="27.95" customHeight="1">
      <c r="B17" s="59" t="s">
        <v>43</v>
      </c>
      <c r="C17" s="57">
        <v>1</v>
      </c>
    </row>
    <row r="18" spans="2:3" ht="27.95" customHeight="1">
      <c r="B18" s="59" t="s">
        <v>44</v>
      </c>
      <c r="C18" s="57">
        <v>0</v>
      </c>
    </row>
    <row r="19" spans="2:3" ht="27.95" customHeight="1">
      <c r="B19" s="59" t="s">
        <v>45</v>
      </c>
      <c r="C19" s="57">
        <v>1</v>
      </c>
    </row>
    <row r="20" spans="2:3" ht="27.95" customHeight="1">
      <c r="B20" s="59" t="s">
        <v>46</v>
      </c>
      <c r="C20" s="57">
        <v>1</v>
      </c>
    </row>
    <row r="21" spans="2:3" ht="27.95" customHeight="1">
      <c r="B21" s="59" t="s">
        <v>47</v>
      </c>
      <c r="C21" s="57">
        <v>0</v>
      </c>
    </row>
    <row r="22" spans="2:3" ht="27.95" customHeight="1">
      <c r="B22" s="59" t="s">
        <v>48</v>
      </c>
      <c r="C22" s="57">
        <v>0</v>
      </c>
    </row>
    <row r="23" spans="2:3" ht="27.95" customHeight="1">
      <c r="B23" s="59" t="s">
        <v>49</v>
      </c>
      <c r="C23" s="57">
        <v>0</v>
      </c>
    </row>
    <row r="24" spans="2:3" ht="27.95" customHeight="1">
      <c r="B24" s="59" t="s">
        <v>50</v>
      </c>
      <c r="C24" s="147">
        <v>0</v>
      </c>
    </row>
    <row r="25" spans="2:3" ht="27.95" customHeight="1">
      <c r="B25" s="59" t="s">
        <v>51</v>
      </c>
      <c r="C25" s="57">
        <v>0</v>
      </c>
    </row>
    <row r="26" spans="2:3" ht="27.95" customHeight="1">
      <c r="B26" s="59" t="s">
        <v>52</v>
      </c>
      <c r="C26" s="57">
        <v>0</v>
      </c>
    </row>
    <row r="27" spans="2:3" ht="27.95" customHeight="1">
      <c r="B27" s="59" t="s">
        <v>53</v>
      </c>
      <c r="C27" s="57">
        <v>2</v>
      </c>
    </row>
    <row r="28" spans="2:3" ht="27.95" customHeight="1">
      <c r="B28" s="59" t="s">
        <v>54</v>
      </c>
      <c r="C28" s="57">
        <v>0</v>
      </c>
    </row>
    <row r="29" spans="2:3" ht="27.95" customHeight="1">
      <c r="B29" s="59" t="s">
        <v>55</v>
      </c>
      <c r="C29" s="57">
        <v>4</v>
      </c>
    </row>
    <row r="30" spans="2:3" ht="27.95" customHeight="1">
      <c r="B30" s="59" t="s">
        <v>56</v>
      </c>
      <c r="C30" s="57">
        <v>0</v>
      </c>
    </row>
    <row r="31" spans="2:3" ht="27.95" customHeight="1">
      <c r="B31" s="59" t="s">
        <v>57</v>
      </c>
      <c r="C31" s="57">
        <v>1</v>
      </c>
    </row>
    <row r="32" spans="2:3" ht="27.95" customHeight="1">
      <c r="B32" s="59" t="s">
        <v>58</v>
      </c>
      <c r="C32" s="57">
        <v>2</v>
      </c>
    </row>
    <row r="33" spans="2:9" ht="27.95" customHeight="1">
      <c r="B33" s="59" t="s">
        <v>59</v>
      </c>
      <c r="C33" s="136">
        <v>1</v>
      </c>
    </row>
    <row r="34" spans="2:9" ht="27.95" customHeight="1">
      <c r="B34" s="59" t="s">
        <v>60</v>
      </c>
      <c r="C34" s="57">
        <v>2</v>
      </c>
    </row>
    <row r="35" spans="2:9" ht="27.95" customHeight="1">
      <c r="B35" s="60" t="s">
        <v>61</v>
      </c>
      <c r="C35" s="57">
        <v>4</v>
      </c>
    </row>
    <row r="36" spans="2:9" s="65" customFormat="1" ht="5.25" customHeight="1" thickBot="1">
      <c r="B36" s="55"/>
      <c r="C36" s="56"/>
    </row>
    <row r="37" spans="2:9" ht="27.95" customHeight="1" thickTop="1">
      <c r="B37" s="61" t="s">
        <v>5</v>
      </c>
      <c r="C37" s="62">
        <f>SUM(C12:C36)</f>
        <v>32</v>
      </c>
    </row>
    <row r="38" spans="2:9" ht="27.95" customHeight="1">
      <c r="B38" s="46"/>
      <c r="C38" s="47"/>
      <c r="D38" s="47"/>
      <c r="E38" s="47"/>
      <c r="F38" s="47"/>
      <c r="G38" s="49"/>
    </row>
    <row r="39" spans="2:9" ht="27.95" customHeight="1">
      <c r="B39" s="48"/>
      <c r="C39" s="49"/>
      <c r="D39" s="49"/>
      <c r="E39" s="49"/>
      <c r="F39" s="49"/>
      <c r="G39" s="49"/>
    </row>
    <row r="40" spans="2:9" ht="14.25" customHeight="1">
      <c r="B40" s="46"/>
      <c r="C40" s="46"/>
      <c r="D40" s="46"/>
      <c r="E40" s="47"/>
      <c r="F40" s="47"/>
      <c r="G40" s="49"/>
    </row>
    <row r="41" spans="2:9" ht="30.95" customHeight="1">
      <c r="B41" s="48"/>
      <c r="C41" s="49"/>
      <c r="D41" s="49"/>
      <c r="E41" s="49"/>
      <c r="F41" s="49"/>
      <c r="G41" s="49"/>
    </row>
    <row r="42" spans="2:9" ht="30.95" customHeight="1">
      <c r="B42" s="48"/>
      <c r="C42" s="49"/>
      <c r="D42" s="49"/>
      <c r="E42" s="49"/>
      <c r="F42" s="49"/>
      <c r="G42" s="49"/>
    </row>
    <row r="43" spans="2:9" ht="30.95" customHeight="1">
      <c r="B43" s="230" t="s">
        <v>138</v>
      </c>
      <c r="C43" s="230"/>
      <c r="D43" s="230"/>
      <c r="E43" s="230"/>
      <c r="F43" s="230"/>
      <c r="G43" s="230"/>
      <c r="H43" s="230"/>
      <c r="I43" s="230"/>
    </row>
    <row r="44" spans="2:9" ht="30.95" customHeight="1">
      <c r="B44" s="50"/>
      <c r="C44" s="50"/>
      <c r="D44" s="50"/>
      <c r="E44" s="50"/>
      <c r="F44" s="50"/>
      <c r="G44" s="49"/>
    </row>
    <row r="45" spans="2:9" ht="33" customHeight="1">
      <c r="B45" s="83" t="s">
        <v>62</v>
      </c>
      <c r="C45" s="83" t="s">
        <v>90</v>
      </c>
      <c r="D45" s="50"/>
      <c r="E45" s="50"/>
      <c r="F45" s="50"/>
      <c r="G45" s="49"/>
    </row>
    <row r="46" spans="2:9" ht="21.95" customHeight="1">
      <c r="B46" s="54" t="s">
        <v>63</v>
      </c>
      <c r="C46" s="57">
        <v>3</v>
      </c>
      <c r="D46" s="51"/>
      <c r="E46" s="51"/>
      <c r="F46" s="51"/>
      <c r="G46" s="49"/>
    </row>
    <row r="47" spans="2:9" ht="21.95" customHeight="1">
      <c r="B47" s="45" t="s">
        <v>64</v>
      </c>
      <c r="C47" s="136">
        <v>1</v>
      </c>
      <c r="D47" s="52"/>
      <c r="E47" s="52"/>
      <c r="F47" s="52"/>
      <c r="G47" s="49"/>
    </row>
    <row r="48" spans="2:9" ht="21.95" customHeight="1">
      <c r="B48" s="45" t="s">
        <v>65</v>
      </c>
      <c r="C48" s="136">
        <v>14</v>
      </c>
      <c r="D48" s="53"/>
      <c r="E48" s="53"/>
      <c r="F48" s="53"/>
      <c r="G48" s="49"/>
    </row>
    <row r="49" spans="2:7" ht="21.95" customHeight="1">
      <c r="B49" s="45" t="s">
        <v>66</v>
      </c>
      <c r="C49" s="136">
        <v>3</v>
      </c>
      <c r="D49" s="49"/>
      <c r="E49" s="49"/>
      <c r="F49" s="49"/>
      <c r="G49" s="49"/>
    </row>
    <row r="50" spans="2:7" ht="21.95" customHeight="1">
      <c r="B50" s="45" t="s">
        <v>67</v>
      </c>
      <c r="C50" s="143">
        <v>2</v>
      </c>
      <c r="D50" s="49"/>
      <c r="E50" s="49"/>
      <c r="F50" s="49"/>
      <c r="G50" s="49"/>
    </row>
    <row r="51" spans="2:7" ht="21.95" customHeight="1">
      <c r="B51" s="45" t="s">
        <v>68</v>
      </c>
      <c r="C51" s="57">
        <v>2</v>
      </c>
      <c r="D51" s="49"/>
      <c r="E51" s="49"/>
      <c r="F51" s="49"/>
      <c r="G51" s="49"/>
    </row>
    <row r="52" spans="2:7" ht="21.95" customHeight="1">
      <c r="B52" s="45" t="s">
        <v>69</v>
      </c>
      <c r="C52" s="57">
        <v>4</v>
      </c>
      <c r="D52" s="49"/>
      <c r="E52" s="49"/>
      <c r="F52" s="49"/>
      <c r="G52" s="49"/>
    </row>
    <row r="53" spans="2:7" ht="21.95" customHeight="1">
      <c r="B53" s="45" t="s">
        <v>70</v>
      </c>
      <c r="C53" s="57">
        <v>3</v>
      </c>
      <c r="D53" s="49"/>
      <c r="E53" s="49"/>
      <c r="F53" s="49"/>
      <c r="G53" s="49"/>
    </row>
    <row r="54" spans="2:7" ht="21.95" customHeight="1">
      <c r="B54" s="45" t="s">
        <v>71</v>
      </c>
      <c r="C54" s="57">
        <v>0</v>
      </c>
      <c r="D54" s="47"/>
      <c r="E54" s="47"/>
      <c r="F54" s="47"/>
      <c r="G54" s="49"/>
    </row>
    <row r="55" spans="2:7" ht="21.95" customHeight="1">
      <c r="B55" s="45" t="s">
        <v>72</v>
      </c>
      <c r="C55" s="57">
        <v>0</v>
      </c>
      <c r="D55" s="49"/>
      <c r="E55" s="49"/>
      <c r="F55" s="49"/>
      <c r="G55" s="49"/>
    </row>
    <row r="56" spans="2:7" ht="21.95" customHeight="1">
      <c r="B56" s="45" t="s">
        <v>73</v>
      </c>
      <c r="C56" s="57">
        <v>0</v>
      </c>
      <c r="D56" s="49"/>
      <c r="E56" s="49"/>
      <c r="F56" s="49"/>
      <c r="G56" s="49"/>
    </row>
    <row r="57" spans="2:7" ht="21.95" customHeight="1">
      <c r="B57" s="45" t="s">
        <v>74</v>
      </c>
      <c r="C57" s="57">
        <v>0</v>
      </c>
      <c r="D57" s="49"/>
      <c r="E57" s="49"/>
      <c r="F57" s="49"/>
      <c r="G57" s="49"/>
    </row>
    <row r="58" spans="2:7" ht="21.95" customHeight="1">
      <c r="B58" s="45" t="s">
        <v>75</v>
      </c>
      <c r="C58" s="57">
        <v>0</v>
      </c>
      <c r="D58" s="63"/>
      <c r="E58" s="63"/>
      <c r="F58" s="63"/>
      <c r="G58" s="49"/>
    </row>
    <row r="59" spans="2:7" ht="21.95" customHeight="1">
      <c r="B59" s="45" t="s">
        <v>76</v>
      </c>
      <c r="C59" s="57">
        <v>0</v>
      </c>
      <c r="D59" s="63"/>
      <c r="E59" s="63"/>
      <c r="F59" s="63"/>
      <c r="G59" s="49"/>
    </row>
    <row r="60" spans="2:7" ht="21.95" customHeight="1">
      <c r="B60" s="45" t="s">
        <v>77</v>
      </c>
      <c r="C60" s="57">
        <v>0</v>
      </c>
      <c r="D60" s="63"/>
      <c r="E60" s="63"/>
      <c r="F60" s="63"/>
      <c r="G60" s="49"/>
    </row>
    <row r="61" spans="2:7" ht="21.95" customHeight="1">
      <c r="B61" s="137" t="s">
        <v>84</v>
      </c>
      <c r="C61" s="138">
        <v>0</v>
      </c>
      <c r="D61" s="63"/>
      <c r="E61" s="63"/>
      <c r="F61" s="63"/>
      <c r="G61" s="49"/>
    </row>
    <row r="62" spans="2:7" ht="21.95" customHeight="1">
      <c r="B62" s="141" t="s">
        <v>96</v>
      </c>
      <c r="C62" s="142">
        <v>0</v>
      </c>
      <c r="D62" s="63"/>
      <c r="E62" s="63"/>
      <c r="F62" s="63"/>
      <c r="G62" s="49"/>
    </row>
    <row r="63" spans="2:7" ht="21.95" customHeight="1">
      <c r="B63" s="139" t="s">
        <v>5</v>
      </c>
      <c r="C63" s="140">
        <f>SUM(C46:C62)</f>
        <v>32</v>
      </c>
      <c r="D63" s="63"/>
      <c r="E63" s="63"/>
      <c r="F63" s="63"/>
      <c r="G63" s="49"/>
    </row>
    <row r="64" spans="2:7" ht="21.95" customHeight="1">
      <c r="B64" s="63"/>
      <c r="C64" s="63"/>
      <c r="D64" s="63"/>
      <c r="E64" s="63"/>
      <c r="F64" s="63"/>
      <c r="G64" s="49"/>
    </row>
    <row r="65" spans="2:7" ht="25.5" customHeight="1" thickBot="1">
      <c r="E65" s="63"/>
      <c r="F65" s="63"/>
      <c r="G65" s="49"/>
    </row>
    <row r="66" spans="2:7" ht="57" customHeight="1">
      <c r="B66" s="233" t="s">
        <v>98</v>
      </c>
      <c r="C66" s="234"/>
      <c r="D66" s="94"/>
      <c r="E66" s="63"/>
      <c r="F66" s="63"/>
      <c r="G66" s="49"/>
    </row>
    <row r="67" spans="2:7" ht="13.5" customHeight="1">
      <c r="B67" s="235" t="s">
        <v>110</v>
      </c>
      <c r="C67" s="235"/>
      <c r="D67" s="63"/>
      <c r="E67" s="63"/>
      <c r="F67" s="63"/>
      <c r="G67" s="49"/>
    </row>
    <row r="68" spans="2:7" ht="21.95" customHeight="1">
      <c r="B68" s="84" t="s">
        <v>99</v>
      </c>
      <c r="C68" s="85" t="s">
        <v>80</v>
      </c>
      <c r="D68" s="63"/>
      <c r="E68" s="63"/>
      <c r="F68" s="63"/>
      <c r="G68" s="49"/>
    </row>
    <row r="69" spans="2:7" ht="27" customHeight="1">
      <c r="B69" s="86" t="s">
        <v>78</v>
      </c>
      <c r="C69" s="87">
        <v>32</v>
      </c>
      <c r="D69" s="63"/>
      <c r="E69" s="63"/>
      <c r="F69" s="63"/>
      <c r="G69" s="49"/>
    </row>
    <row r="70" spans="2:7" ht="21.95" customHeight="1">
      <c r="B70" s="88" t="s">
        <v>79</v>
      </c>
      <c r="C70" s="89">
        <v>0</v>
      </c>
      <c r="D70" s="63"/>
      <c r="E70" s="63"/>
      <c r="F70" s="63"/>
      <c r="G70" s="49"/>
    </row>
    <row r="71" spans="2:7" ht="21.95" customHeight="1">
      <c r="E71" s="63"/>
      <c r="F71" s="63"/>
      <c r="G71" s="49"/>
    </row>
    <row r="72" spans="2:7" ht="15">
      <c r="E72" s="63"/>
      <c r="F72" s="63"/>
      <c r="G72" s="49"/>
    </row>
    <row r="73" spans="2:7" ht="15">
      <c r="E73" s="63"/>
      <c r="F73" s="63"/>
      <c r="G73" s="49"/>
    </row>
    <row r="74" spans="2:7" ht="15">
      <c r="B74" s="63"/>
      <c r="C74" s="63"/>
      <c r="D74" s="63"/>
      <c r="E74" s="63"/>
      <c r="F74" s="63"/>
      <c r="G74" s="49"/>
    </row>
    <row r="75" spans="2:7" ht="15.75" thickBot="1">
      <c r="B75" s="63"/>
      <c r="C75" s="63"/>
      <c r="D75" s="63"/>
      <c r="E75" s="63"/>
      <c r="F75" s="63"/>
      <c r="G75" s="49"/>
    </row>
    <row r="76" spans="2:7" ht="27.75" customHeight="1" thickBot="1">
      <c r="B76" s="231" t="s">
        <v>83</v>
      </c>
      <c r="C76" s="232"/>
      <c r="D76" s="63"/>
      <c r="E76" s="63"/>
      <c r="F76" s="63"/>
      <c r="G76" s="49"/>
    </row>
    <row r="77" spans="2:7" ht="15">
      <c r="B77" s="90" t="s">
        <v>14</v>
      </c>
      <c r="C77" s="91">
        <v>32</v>
      </c>
      <c r="D77" s="63"/>
      <c r="E77" s="63"/>
      <c r="F77" s="63"/>
      <c r="G77" s="49"/>
    </row>
    <row r="78" spans="2:7" ht="15.75" thickBot="1">
      <c r="B78" s="92" t="s">
        <v>15</v>
      </c>
      <c r="C78" s="93">
        <v>0</v>
      </c>
      <c r="D78" s="63"/>
      <c r="E78" s="63"/>
      <c r="F78" s="63"/>
      <c r="G78" s="49"/>
    </row>
    <row r="79" spans="2:7" ht="15">
      <c r="B79" s="63"/>
      <c r="C79" s="63"/>
      <c r="D79" s="63"/>
      <c r="E79" s="63"/>
      <c r="F79" s="63"/>
      <c r="G79" s="49"/>
    </row>
    <row r="80" spans="2:7" ht="15">
      <c r="B80" s="63"/>
      <c r="C80" s="63"/>
      <c r="D80" s="63"/>
      <c r="E80" s="63"/>
      <c r="F80" s="63"/>
      <c r="G80" s="49"/>
    </row>
    <row r="81" spans="2:7" ht="15.75">
      <c r="B81" s="63"/>
      <c r="C81" s="63"/>
      <c r="D81" s="63"/>
      <c r="E81" s="63"/>
      <c r="F81" s="63"/>
      <c r="G81" s="64"/>
    </row>
    <row r="82" spans="2:7" ht="15.75">
      <c r="B82" s="63"/>
      <c r="C82" s="63"/>
      <c r="D82" s="63"/>
      <c r="E82" s="63"/>
      <c r="F82" s="63"/>
      <c r="G82" s="47"/>
    </row>
    <row r="83" spans="2:7" ht="15">
      <c r="B83" s="63"/>
      <c r="C83" s="63"/>
      <c r="D83" s="63"/>
      <c r="E83" s="63"/>
      <c r="F83" s="63"/>
      <c r="G83" s="49"/>
    </row>
    <row r="84" spans="2:7" ht="15.75">
      <c r="B84" s="63"/>
      <c r="C84" s="63"/>
      <c r="D84" s="63"/>
      <c r="E84" s="63"/>
      <c r="F84" s="63"/>
      <c r="G84" s="47"/>
    </row>
    <row r="85" spans="2:7" ht="15">
      <c r="B85" s="63"/>
      <c r="C85" s="63"/>
      <c r="D85" s="63"/>
      <c r="E85" s="63"/>
      <c r="F85" s="63"/>
      <c r="G85" s="49"/>
    </row>
    <row r="86" spans="2:7" ht="15">
      <c r="D86" s="63"/>
      <c r="E86" s="63"/>
      <c r="F86" s="63"/>
      <c r="G86" s="49"/>
    </row>
    <row r="87" spans="2:7" ht="15">
      <c r="D87" s="63"/>
      <c r="E87" s="63"/>
      <c r="F87" s="63"/>
      <c r="G87" s="49"/>
    </row>
    <row r="88" spans="2:7">
      <c r="D88" s="63"/>
      <c r="E88" s="63"/>
      <c r="F88" s="63"/>
      <c r="G88" s="50"/>
    </row>
    <row r="89" spans="2:7">
      <c r="D89" s="63"/>
      <c r="E89" s="63"/>
      <c r="F89" s="63"/>
      <c r="G89" s="50"/>
    </row>
    <row r="90" spans="2:7" ht="15.75">
      <c r="D90" s="63"/>
      <c r="E90" s="63"/>
      <c r="F90" s="63"/>
      <c r="G90" s="51"/>
    </row>
    <row r="91" spans="2:7">
      <c r="D91" s="63"/>
      <c r="E91" s="63"/>
      <c r="F91" s="63"/>
      <c r="G91" s="52"/>
    </row>
    <row r="92" spans="2:7" ht="15">
      <c r="D92" s="63"/>
      <c r="E92" s="63"/>
      <c r="F92" s="63"/>
      <c r="G92" s="53"/>
    </row>
    <row r="93" spans="2:7" ht="15">
      <c r="D93" s="63"/>
      <c r="E93" s="63"/>
      <c r="F93" s="63"/>
      <c r="G93" s="49"/>
    </row>
    <row r="94" spans="2:7" ht="15">
      <c r="G94" s="49"/>
    </row>
    <row r="95" spans="2:7" ht="15">
      <c r="G95" s="49"/>
    </row>
    <row r="96" spans="2:7" ht="15">
      <c r="G96" s="49"/>
    </row>
    <row r="97" spans="7:7" ht="15">
      <c r="G97" s="49"/>
    </row>
    <row r="98" spans="7:7" ht="15.75">
      <c r="G98" s="47"/>
    </row>
    <row r="99" spans="7:7" ht="15">
      <c r="G99" s="49"/>
    </row>
    <row r="100" spans="7:7" ht="15">
      <c r="G100" s="49"/>
    </row>
    <row r="101" spans="7:7" ht="15">
      <c r="G101" s="49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36"/>
  <sheetViews>
    <sheetView showGridLines="0" topLeftCell="A25" workbookViewId="0">
      <selection activeCell="D39" sqref="D39"/>
    </sheetView>
  </sheetViews>
  <sheetFormatPr baseColWidth="10" defaultColWidth="11.42578125" defaultRowHeight="12.75"/>
  <cols>
    <col min="1" max="1" width="3" customWidth="1"/>
    <col min="2" max="2" width="66.5703125" customWidth="1"/>
    <col min="3" max="3" width="16.42578125" customWidth="1"/>
    <col min="4" max="4" width="12.85546875" customWidth="1"/>
  </cols>
  <sheetData>
    <row r="8" spans="1:7" ht="36.75" customHeight="1">
      <c r="A8" s="263" t="s">
        <v>97</v>
      </c>
      <c r="B8" s="263"/>
      <c r="C8" s="263"/>
      <c r="D8" s="96"/>
      <c r="E8" s="96"/>
      <c r="F8" s="96"/>
      <c r="G8" s="96"/>
    </row>
    <row r="9" spans="1:7" ht="13.5" thickBot="1"/>
    <row r="10" spans="1:7" ht="31.5" customHeight="1" thickBot="1">
      <c r="B10" s="264" t="s">
        <v>110</v>
      </c>
      <c r="C10" s="265"/>
    </row>
    <row r="11" spans="1:7" ht="15.75" thickBot="1">
      <c r="B11" s="159" t="s">
        <v>81</v>
      </c>
      <c r="C11" s="163" t="s">
        <v>82</v>
      </c>
    </row>
    <row r="12" spans="1:7" ht="15.75" thickBot="1">
      <c r="B12" s="161" t="s">
        <v>116</v>
      </c>
      <c r="C12" s="162"/>
    </row>
    <row r="13" spans="1:7" ht="15">
      <c r="B13" s="160" t="s">
        <v>140</v>
      </c>
      <c r="C13" s="99">
        <v>2</v>
      </c>
    </row>
    <row r="14" spans="1:7" ht="15">
      <c r="B14" s="100" t="s">
        <v>141</v>
      </c>
      <c r="C14" s="101">
        <v>2</v>
      </c>
    </row>
    <row r="15" spans="1:7" ht="15">
      <c r="B15" s="98" t="s">
        <v>142</v>
      </c>
      <c r="C15" s="97">
        <v>2</v>
      </c>
    </row>
    <row r="16" spans="1:7" ht="15">
      <c r="B16" s="98" t="s">
        <v>143</v>
      </c>
      <c r="C16" s="97">
        <v>2</v>
      </c>
    </row>
    <row r="17" spans="2:3" ht="15.75" thickBot="1">
      <c r="B17" s="98" t="s">
        <v>144</v>
      </c>
      <c r="C17" s="97"/>
    </row>
    <row r="18" spans="2:3" ht="15.75" thickBot="1">
      <c r="B18" s="161" t="s">
        <v>117</v>
      </c>
      <c r="C18" s="162"/>
    </row>
    <row r="19" spans="2:3" ht="15">
      <c r="B19" s="219" t="s">
        <v>145</v>
      </c>
      <c r="C19" s="217">
        <v>2</v>
      </c>
    </row>
    <row r="20" spans="2:3" ht="15">
      <c r="B20" s="219" t="s">
        <v>146</v>
      </c>
      <c r="C20" s="217">
        <v>2</v>
      </c>
    </row>
    <row r="21" spans="2:3" ht="15">
      <c r="B21" s="219" t="s">
        <v>147</v>
      </c>
      <c r="C21" s="217">
        <v>2</v>
      </c>
    </row>
    <row r="22" spans="2:3" ht="30">
      <c r="B22" s="219" t="s">
        <v>148</v>
      </c>
      <c r="C22" s="217">
        <v>3</v>
      </c>
    </row>
    <row r="23" spans="2:3" ht="15">
      <c r="B23" s="219" t="s">
        <v>149</v>
      </c>
      <c r="C23" s="217">
        <v>3</v>
      </c>
    </row>
    <row r="24" spans="2:3" ht="15">
      <c r="B24" s="219" t="s">
        <v>150</v>
      </c>
      <c r="C24" s="217">
        <v>2</v>
      </c>
    </row>
    <row r="25" spans="2:3" ht="15">
      <c r="B25" s="219" t="s">
        <v>151</v>
      </c>
      <c r="C25" s="217">
        <v>2</v>
      </c>
    </row>
    <row r="26" spans="2:3" ht="15">
      <c r="B26" s="219" t="s">
        <v>152</v>
      </c>
      <c r="C26" s="217">
        <v>2</v>
      </c>
    </row>
    <row r="27" spans="2:3" ht="15">
      <c r="B27" s="220" t="s">
        <v>153</v>
      </c>
      <c r="C27" s="99">
        <v>2</v>
      </c>
    </row>
    <row r="28" spans="2:3" ht="15">
      <c r="B28" s="221" t="s">
        <v>154</v>
      </c>
      <c r="C28" s="97">
        <v>1</v>
      </c>
    </row>
    <row r="29" spans="2:3" ht="15">
      <c r="B29" s="221" t="s">
        <v>155</v>
      </c>
      <c r="C29" s="97">
        <v>1</v>
      </c>
    </row>
    <row r="30" spans="2:3" ht="15">
      <c r="B30" s="222" t="s">
        <v>156</v>
      </c>
      <c r="C30" s="169">
        <v>1</v>
      </c>
    </row>
    <row r="31" spans="2:3" ht="15">
      <c r="B31" s="222" t="s">
        <v>157</v>
      </c>
      <c r="C31" s="169">
        <v>1</v>
      </c>
    </row>
    <row r="32" spans="2:3" ht="15">
      <c r="B32" s="222" t="s">
        <v>158</v>
      </c>
      <c r="C32" s="169">
        <v>1</v>
      </c>
    </row>
    <row r="33" spans="2:3" ht="15">
      <c r="B33" s="222" t="s">
        <v>159</v>
      </c>
      <c r="C33" s="169">
        <v>1</v>
      </c>
    </row>
    <row r="34" spans="2:3" ht="15">
      <c r="B34" s="223" t="s">
        <v>160</v>
      </c>
      <c r="C34" s="101">
        <v>1</v>
      </c>
    </row>
    <row r="35" spans="2:3" ht="15">
      <c r="B35" s="224" t="s">
        <v>161</v>
      </c>
      <c r="C35" s="170">
        <v>1</v>
      </c>
    </row>
    <row r="36" spans="2:3" ht="15">
      <c r="B36" s="219" t="s">
        <v>162</v>
      </c>
      <c r="C36" s="217">
        <v>1</v>
      </c>
    </row>
  </sheetData>
  <mergeCells count="2">
    <mergeCell ref="A8:C8"/>
    <mergeCell ref="B10:C10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40"/>
  <sheetViews>
    <sheetView showGridLines="0" view="pageLayout" topLeftCell="A13" zoomScale="75" zoomScaleNormal="100" zoomScaleSheetLayoutView="75" zoomScalePageLayoutView="75" workbookViewId="0">
      <selection activeCell="N6" sqref="N6"/>
    </sheetView>
  </sheetViews>
  <sheetFormatPr baseColWidth="10" defaultColWidth="11.42578125" defaultRowHeight="15"/>
  <cols>
    <col min="1" max="1" width="5.85546875" style="8" customWidth="1"/>
    <col min="2" max="2" width="29.7109375" style="8" customWidth="1"/>
    <col min="3" max="3" width="11.28515625" style="8" customWidth="1"/>
    <col min="4" max="4" width="10.7109375" style="8" customWidth="1"/>
    <col min="5" max="246" width="11.42578125" style="8"/>
    <col min="247" max="247" width="29.7109375" style="8" customWidth="1"/>
    <col min="248" max="248" width="9.42578125" style="8" customWidth="1"/>
    <col min="249" max="249" width="9.85546875" style="8" customWidth="1"/>
    <col min="250" max="250" width="8.7109375" style="8" customWidth="1"/>
    <col min="251" max="251" width="9.28515625" style="8" customWidth="1"/>
    <col min="252" max="252" width="8.140625" style="8" customWidth="1"/>
    <col min="253" max="253" width="8.28515625" style="8" customWidth="1"/>
    <col min="254" max="254" width="9.140625" style="8" customWidth="1"/>
    <col min="255" max="255" width="9.85546875" style="8" customWidth="1"/>
    <col min="256" max="256" width="10" style="8" customWidth="1"/>
    <col min="257" max="257" width="9.7109375" style="8" customWidth="1"/>
    <col min="258" max="258" width="7.42578125" style="8" customWidth="1"/>
    <col min="259" max="259" width="10" style="8" customWidth="1"/>
    <col min="260" max="260" width="12.7109375" style="8" customWidth="1"/>
    <col min="261" max="502" width="11.42578125" style="8"/>
    <col min="503" max="503" width="29.7109375" style="8" customWidth="1"/>
    <col min="504" max="504" width="9.42578125" style="8" customWidth="1"/>
    <col min="505" max="505" width="9.85546875" style="8" customWidth="1"/>
    <col min="506" max="506" width="8.7109375" style="8" customWidth="1"/>
    <col min="507" max="507" width="9.28515625" style="8" customWidth="1"/>
    <col min="508" max="508" width="8.140625" style="8" customWidth="1"/>
    <col min="509" max="509" width="8.28515625" style="8" customWidth="1"/>
    <col min="510" max="510" width="9.140625" style="8" customWidth="1"/>
    <col min="511" max="511" width="9.85546875" style="8" customWidth="1"/>
    <col min="512" max="512" width="10" style="8" customWidth="1"/>
    <col min="513" max="513" width="9.7109375" style="8" customWidth="1"/>
    <col min="514" max="514" width="7.42578125" style="8" customWidth="1"/>
    <col min="515" max="515" width="10" style="8" customWidth="1"/>
    <col min="516" max="516" width="12.7109375" style="8" customWidth="1"/>
    <col min="517" max="758" width="11.42578125" style="8"/>
    <col min="759" max="759" width="29.7109375" style="8" customWidth="1"/>
    <col min="760" max="760" width="9.42578125" style="8" customWidth="1"/>
    <col min="761" max="761" width="9.85546875" style="8" customWidth="1"/>
    <col min="762" max="762" width="8.7109375" style="8" customWidth="1"/>
    <col min="763" max="763" width="9.28515625" style="8" customWidth="1"/>
    <col min="764" max="764" width="8.140625" style="8" customWidth="1"/>
    <col min="765" max="765" width="8.28515625" style="8" customWidth="1"/>
    <col min="766" max="766" width="9.140625" style="8" customWidth="1"/>
    <col min="767" max="767" width="9.85546875" style="8" customWidth="1"/>
    <col min="768" max="768" width="10" style="8" customWidth="1"/>
    <col min="769" max="769" width="9.7109375" style="8" customWidth="1"/>
    <col min="770" max="770" width="7.42578125" style="8" customWidth="1"/>
    <col min="771" max="771" width="10" style="8" customWidth="1"/>
    <col min="772" max="772" width="12.7109375" style="8" customWidth="1"/>
    <col min="773" max="1014" width="11.42578125" style="8"/>
    <col min="1015" max="1015" width="29.7109375" style="8" customWidth="1"/>
    <col min="1016" max="1016" width="9.42578125" style="8" customWidth="1"/>
    <col min="1017" max="1017" width="9.85546875" style="8" customWidth="1"/>
    <col min="1018" max="1018" width="8.7109375" style="8" customWidth="1"/>
    <col min="1019" max="1019" width="9.28515625" style="8" customWidth="1"/>
    <col min="1020" max="1020" width="8.140625" style="8" customWidth="1"/>
    <col min="1021" max="1021" width="8.28515625" style="8" customWidth="1"/>
    <col min="1022" max="1022" width="9.140625" style="8" customWidth="1"/>
    <col min="1023" max="1023" width="9.85546875" style="8" customWidth="1"/>
    <col min="1024" max="1024" width="10" style="8" customWidth="1"/>
    <col min="1025" max="1025" width="9.7109375" style="8" customWidth="1"/>
    <col min="1026" max="1026" width="7.42578125" style="8" customWidth="1"/>
    <col min="1027" max="1027" width="10" style="8" customWidth="1"/>
    <col min="1028" max="1028" width="12.7109375" style="8" customWidth="1"/>
    <col min="1029" max="1270" width="11.42578125" style="8"/>
    <col min="1271" max="1271" width="29.7109375" style="8" customWidth="1"/>
    <col min="1272" max="1272" width="9.42578125" style="8" customWidth="1"/>
    <col min="1273" max="1273" width="9.85546875" style="8" customWidth="1"/>
    <col min="1274" max="1274" width="8.7109375" style="8" customWidth="1"/>
    <col min="1275" max="1275" width="9.28515625" style="8" customWidth="1"/>
    <col min="1276" max="1276" width="8.140625" style="8" customWidth="1"/>
    <col min="1277" max="1277" width="8.28515625" style="8" customWidth="1"/>
    <col min="1278" max="1278" width="9.140625" style="8" customWidth="1"/>
    <col min="1279" max="1279" width="9.85546875" style="8" customWidth="1"/>
    <col min="1280" max="1280" width="10" style="8" customWidth="1"/>
    <col min="1281" max="1281" width="9.7109375" style="8" customWidth="1"/>
    <col min="1282" max="1282" width="7.42578125" style="8" customWidth="1"/>
    <col min="1283" max="1283" width="10" style="8" customWidth="1"/>
    <col min="1284" max="1284" width="12.7109375" style="8" customWidth="1"/>
    <col min="1285" max="1526" width="11.42578125" style="8"/>
    <col min="1527" max="1527" width="29.7109375" style="8" customWidth="1"/>
    <col min="1528" max="1528" width="9.42578125" style="8" customWidth="1"/>
    <col min="1529" max="1529" width="9.85546875" style="8" customWidth="1"/>
    <col min="1530" max="1530" width="8.7109375" style="8" customWidth="1"/>
    <col min="1531" max="1531" width="9.28515625" style="8" customWidth="1"/>
    <col min="1532" max="1532" width="8.140625" style="8" customWidth="1"/>
    <col min="1533" max="1533" width="8.28515625" style="8" customWidth="1"/>
    <col min="1534" max="1534" width="9.140625" style="8" customWidth="1"/>
    <col min="1535" max="1535" width="9.85546875" style="8" customWidth="1"/>
    <col min="1536" max="1536" width="10" style="8" customWidth="1"/>
    <col min="1537" max="1537" width="9.7109375" style="8" customWidth="1"/>
    <col min="1538" max="1538" width="7.42578125" style="8" customWidth="1"/>
    <col min="1539" max="1539" width="10" style="8" customWidth="1"/>
    <col min="1540" max="1540" width="12.7109375" style="8" customWidth="1"/>
    <col min="1541" max="1782" width="11.42578125" style="8"/>
    <col min="1783" max="1783" width="29.7109375" style="8" customWidth="1"/>
    <col min="1784" max="1784" width="9.42578125" style="8" customWidth="1"/>
    <col min="1785" max="1785" width="9.85546875" style="8" customWidth="1"/>
    <col min="1786" max="1786" width="8.7109375" style="8" customWidth="1"/>
    <col min="1787" max="1787" width="9.28515625" style="8" customWidth="1"/>
    <col min="1788" max="1788" width="8.140625" style="8" customWidth="1"/>
    <col min="1789" max="1789" width="8.28515625" style="8" customWidth="1"/>
    <col min="1790" max="1790" width="9.140625" style="8" customWidth="1"/>
    <col min="1791" max="1791" width="9.85546875" style="8" customWidth="1"/>
    <col min="1792" max="1792" width="10" style="8" customWidth="1"/>
    <col min="1793" max="1793" width="9.7109375" style="8" customWidth="1"/>
    <col min="1794" max="1794" width="7.42578125" style="8" customWidth="1"/>
    <col min="1795" max="1795" width="10" style="8" customWidth="1"/>
    <col min="1796" max="1796" width="12.7109375" style="8" customWidth="1"/>
    <col min="1797" max="2038" width="11.42578125" style="8"/>
    <col min="2039" max="2039" width="29.7109375" style="8" customWidth="1"/>
    <col min="2040" max="2040" width="9.42578125" style="8" customWidth="1"/>
    <col min="2041" max="2041" width="9.85546875" style="8" customWidth="1"/>
    <col min="2042" max="2042" width="8.7109375" style="8" customWidth="1"/>
    <col min="2043" max="2043" width="9.28515625" style="8" customWidth="1"/>
    <col min="2044" max="2044" width="8.140625" style="8" customWidth="1"/>
    <col min="2045" max="2045" width="8.28515625" style="8" customWidth="1"/>
    <col min="2046" max="2046" width="9.140625" style="8" customWidth="1"/>
    <col min="2047" max="2047" width="9.85546875" style="8" customWidth="1"/>
    <col min="2048" max="2048" width="10" style="8" customWidth="1"/>
    <col min="2049" max="2049" width="9.7109375" style="8" customWidth="1"/>
    <col min="2050" max="2050" width="7.42578125" style="8" customWidth="1"/>
    <col min="2051" max="2051" width="10" style="8" customWidth="1"/>
    <col min="2052" max="2052" width="12.7109375" style="8" customWidth="1"/>
    <col min="2053" max="2294" width="11.42578125" style="8"/>
    <col min="2295" max="2295" width="29.7109375" style="8" customWidth="1"/>
    <col min="2296" max="2296" width="9.42578125" style="8" customWidth="1"/>
    <col min="2297" max="2297" width="9.85546875" style="8" customWidth="1"/>
    <col min="2298" max="2298" width="8.7109375" style="8" customWidth="1"/>
    <col min="2299" max="2299" width="9.28515625" style="8" customWidth="1"/>
    <col min="2300" max="2300" width="8.140625" style="8" customWidth="1"/>
    <col min="2301" max="2301" width="8.28515625" style="8" customWidth="1"/>
    <col min="2302" max="2302" width="9.140625" style="8" customWidth="1"/>
    <col min="2303" max="2303" width="9.85546875" style="8" customWidth="1"/>
    <col min="2304" max="2304" width="10" style="8" customWidth="1"/>
    <col min="2305" max="2305" width="9.7109375" style="8" customWidth="1"/>
    <col min="2306" max="2306" width="7.42578125" style="8" customWidth="1"/>
    <col min="2307" max="2307" width="10" style="8" customWidth="1"/>
    <col min="2308" max="2308" width="12.7109375" style="8" customWidth="1"/>
    <col min="2309" max="2550" width="11.42578125" style="8"/>
    <col min="2551" max="2551" width="29.7109375" style="8" customWidth="1"/>
    <col min="2552" max="2552" width="9.42578125" style="8" customWidth="1"/>
    <col min="2553" max="2553" width="9.85546875" style="8" customWidth="1"/>
    <col min="2554" max="2554" width="8.7109375" style="8" customWidth="1"/>
    <col min="2555" max="2555" width="9.28515625" style="8" customWidth="1"/>
    <col min="2556" max="2556" width="8.140625" style="8" customWidth="1"/>
    <col min="2557" max="2557" width="8.28515625" style="8" customWidth="1"/>
    <col min="2558" max="2558" width="9.140625" style="8" customWidth="1"/>
    <col min="2559" max="2559" width="9.85546875" style="8" customWidth="1"/>
    <col min="2560" max="2560" width="10" style="8" customWidth="1"/>
    <col min="2561" max="2561" width="9.7109375" style="8" customWidth="1"/>
    <col min="2562" max="2562" width="7.42578125" style="8" customWidth="1"/>
    <col min="2563" max="2563" width="10" style="8" customWidth="1"/>
    <col min="2564" max="2564" width="12.7109375" style="8" customWidth="1"/>
    <col min="2565" max="2806" width="11.42578125" style="8"/>
    <col min="2807" max="2807" width="29.7109375" style="8" customWidth="1"/>
    <col min="2808" max="2808" width="9.42578125" style="8" customWidth="1"/>
    <col min="2809" max="2809" width="9.85546875" style="8" customWidth="1"/>
    <col min="2810" max="2810" width="8.7109375" style="8" customWidth="1"/>
    <col min="2811" max="2811" width="9.28515625" style="8" customWidth="1"/>
    <col min="2812" max="2812" width="8.140625" style="8" customWidth="1"/>
    <col min="2813" max="2813" width="8.28515625" style="8" customWidth="1"/>
    <col min="2814" max="2814" width="9.140625" style="8" customWidth="1"/>
    <col min="2815" max="2815" width="9.85546875" style="8" customWidth="1"/>
    <col min="2816" max="2816" width="10" style="8" customWidth="1"/>
    <col min="2817" max="2817" width="9.7109375" style="8" customWidth="1"/>
    <col min="2818" max="2818" width="7.42578125" style="8" customWidth="1"/>
    <col min="2819" max="2819" width="10" style="8" customWidth="1"/>
    <col min="2820" max="2820" width="12.7109375" style="8" customWidth="1"/>
    <col min="2821" max="3062" width="11.42578125" style="8"/>
    <col min="3063" max="3063" width="29.7109375" style="8" customWidth="1"/>
    <col min="3064" max="3064" width="9.42578125" style="8" customWidth="1"/>
    <col min="3065" max="3065" width="9.85546875" style="8" customWidth="1"/>
    <col min="3066" max="3066" width="8.7109375" style="8" customWidth="1"/>
    <col min="3067" max="3067" width="9.28515625" style="8" customWidth="1"/>
    <col min="3068" max="3068" width="8.140625" style="8" customWidth="1"/>
    <col min="3069" max="3069" width="8.28515625" style="8" customWidth="1"/>
    <col min="3070" max="3070" width="9.140625" style="8" customWidth="1"/>
    <col min="3071" max="3071" width="9.85546875" style="8" customWidth="1"/>
    <col min="3072" max="3072" width="10" style="8" customWidth="1"/>
    <col min="3073" max="3073" width="9.7109375" style="8" customWidth="1"/>
    <col min="3074" max="3074" width="7.42578125" style="8" customWidth="1"/>
    <col min="3075" max="3075" width="10" style="8" customWidth="1"/>
    <col min="3076" max="3076" width="12.7109375" style="8" customWidth="1"/>
    <col min="3077" max="3318" width="11.42578125" style="8"/>
    <col min="3319" max="3319" width="29.7109375" style="8" customWidth="1"/>
    <col min="3320" max="3320" width="9.42578125" style="8" customWidth="1"/>
    <col min="3321" max="3321" width="9.85546875" style="8" customWidth="1"/>
    <col min="3322" max="3322" width="8.7109375" style="8" customWidth="1"/>
    <col min="3323" max="3323" width="9.28515625" style="8" customWidth="1"/>
    <col min="3324" max="3324" width="8.140625" style="8" customWidth="1"/>
    <col min="3325" max="3325" width="8.28515625" style="8" customWidth="1"/>
    <col min="3326" max="3326" width="9.140625" style="8" customWidth="1"/>
    <col min="3327" max="3327" width="9.85546875" style="8" customWidth="1"/>
    <col min="3328" max="3328" width="10" style="8" customWidth="1"/>
    <col min="3329" max="3329" width="9.7109375" style="8" customWidth="1"/>
    <col min="3330" max="3330" width="7.42578125" style="8" customWidth="1"/>
    <col min="3331" max="3331" width="10" style="8" customWidth="1"/>
    <col min="3332" max="3332" width="12.7109375" style="8" customWidth="1"/>
    <col min="3333" max="3574" width="11.42578125" style="8"/>
    <col min="3575" max="3575" width="29.7109375" style="8" customWidth="1"/>
    <col min="3576" max="3576" width="9.42578125" style="8" customWidth="1"/>
    <col min="3577" max="3577" width="9.85546875" style="8" customWidth="1"/>
    <col min="3578" max="3578" width="8.7109375" style="8" customWidth="1"/>
    <col min="3579" max="3579" width="9.28515625" style="8" customWidth="1"/>
    <col min="3580" max="3580" width="8.140625" style="8" customWidth="1"/>
    <col min="3581" max="3581" width="8.28515625" style="8" customWidth="1"/>
    <col min="3582" max="3582" width="9.140625" style="8" customWidth="1"/>
    <col min="3583" max="3583" width="9.85546875" style="8" customWidth="1"/>
    <col min="3584" max="3584" width="10" style="8" customWidth="1"/>
    <col min="3585" max="3585" width="9.7109375" style="8" customWidth="1"/>
    <col min="3586" max="3586" width="7.42578125" style="8" customWidth="1"/>
    <col min="3587" max="3587" width="10" style="8" customWidth="1"/>
    <col min="3588" max="3588" width="12.7109375" style="8" customWidth="1"/>
    <col min="3589" max="3830" width="11.42578125" style="8"/>
    <col min="3831" max="3831" width="29.7109375" style="8" customWidth="1"/>
    <col min="3832" max="3832" width="9.42578125" style="8" customWidth="1"/>
    <col min="3833" max="3833" width="9.85546875" style="8" customWidth="1"/>
    <col min="3834" max="3834" width="8.7109375" style="8" customWidth="1"/>
    <col min="3835" max="3835" width="9.28515625" style="8" customWidth="1"/>
    <col min="3836" max="3836" width="8.140625" style="8" customWidth="1"/>
    <col min="3837" max="3837" width="8.28515625" style="8" customWidth="1"/>
    <col min="3838" max="3838" width="9.140625" style="8" customWidth="1"/>
    <col min="3839" max="3839" width="9.85546875" style="8" customWidth="1"/>
    <col min="3840" max="3840" width="10" style="8" customWidth="1"/>
    <col min="3841" max="3841" width="9.7109375" style="8" customWidth="1"/>
    <col min="3842" max="3842" width="7.42578125" style="8" customWidth="1"/>
    <col min="3843" max="3843" width="10" style="8" customWidth="1"/>
    <col min="3844" max="3844" width="12.7109375" style="8" customWidth="1"/>
    <col min="3845" max="4086" width="11.42578125" style="8"/>
    <col min="4087" max="4087" width="29.7109375" style="8" customWidth="1"/>
    <col min="4088" max="4088" width="9.42578125" style="8" customWidth="1"/>
    <col min="4089" max="4089" width="9.85546875" style="8" customWidth="1"/>
    <col min="4090" max="4090" width="8.7109375" style="8" customWidth="1"/>
    <col min="4091" max="4091" width="9.28515625" style="8" customWidth="1"/>
    <col min="4092" max="4092" width="8.140625" style="8" customWidth="1"/>
    <col min="4093" max="4093" width="8.28515625" style="8" customWidth="1"/>
    <col min="4094" max="4094" width="9.140625" style="8" customWidth="1"/>
    <col min="4095" max="4095" width="9.85546875" style="8" customWidth="1"/>
    <col min="4096" max="4096" width="10" style="8" customWidth="1"/>
    <col min="4097" max="4097" width="9.7109375" style="8" customWidth="1"/>
    <col min="4098" max="4098" width="7.42578125" style="8" customWidth="1"/>
    <col min="4099" max="4099" width="10" style="8" customWidth="1"/>
    <col min="4100" max="4100" width="12.7109375" style="8" customWidth="1"/>
    <col min="4101" max="4342" width="11.42578125" style="8"/>
    <col min="4343" max="4343" width="29.7109375" style="8" customWidth="1"/>
    <col min="4344" max="4344" width="9.42578125" style="8" customWidth="1"/>
    <col min="4345" max="4345" width="9.85546875" style="8" customWidth="1"/>
    <col min="4346" max="4346" width="8.7109375" style="8" customWidth="1"/>
    <col min="4347" max="4347" width="9.28515625" style="8" customWidth="1"/>
    <col min="4348" max="4348" width="8.140625" style="8" customWidth="1"/>
    <col min="4349" max="4349" width="8.28515625" style="8" customWidth="1"/>
    <col min="4350" max="4350" width="9.140625" style="8" customWidth="1"/>
    <col min="4351" max="4351" width="9.85546875" style="8" customWidth="1"/>
    <col min="4352" max="4352" width="10" style="8" customWidth="1"/>
    <col min="4353" max="4353" width="9.7109375" style="8" customWidth="1"/>
    <col min="4354" max="4354" width="7.42578125" style="8" customWidth="1"/>
    <col min="4355" max="4355" width="10" style="8" customWidth="1"/>
    <col min="4356" max="4356" width="12.7109375" style="8" customWidth="1"/>
    <col min="4357" max="4598" width="11.42578125" style="8"/>
    <col min="4599" max="4599" width="29.7109375" style="8" customWidth="1"/>
    <col min="4600" max="4600" width="9.42578125" style="8" customWidth="1"/>
    <col min="4601" max="4601" width="9.85546875" style="8" customWidth="1"/>
    <col min="4602" max="4602" width="8.7109375" style="8" customWidth="1"/>
    <col min="4603" max="4603" width="9.28515625" style="8" customWidth="1"/>
    <col min="4604" max="4604" width="8.140625" style="8" customWidth="1"/>
    <col min="4605" max="4605" width="8.28515625" style="8" customWidth="1"/>
    <col min="4606" max="4606" width="9.140625" style="8" customWidth="1"/>
    <col min="4607" max="4607" width="9.85546875" style="8" customWidth="1"/>
    <col min="4608" max="4608" width="10" style="8" customWidth="1"/>
    <col min="4609" max="4609" width="9.7109375" style="8" customWidth="1"/>
    <col min="4610" max="4610" width="7.42578125" style="8" customWidth="1"/>
    <col min="4611" max="4611" width="10" style="8" customWidth="1"/>
    <col min="4612" max="4612" width="12.7109375" style="8" customWidth="1"/>
    <col min="4613" max="4854" width="11.42578125" style="8"/>
    <col min="4855" max="4855" width="29.7109375" style="8" customWidth="1"/>
    <col min="4856" max="4856" width="9.42578125" style="8" customWidth="1"/>
    <col min="4857" max="4857" width="9.85546875" style="8" customWidth="1"/>
    <col min="4858" max="4858" width="8.7109375" style="8" customWidth="1"/>
    <col min="4859" max="4859" width="9.28515625" style="8" customWidth="1"/>
    <col min="4860" max="4860" width="8.140625" style="8" customWidth="1"/>
    <col min="4861" max="4861" width="8.28515625" style="8" customWidth="1"/>
    <col min="4862" max="4862" width="9.140625" style="8" customWidth="1"/>
    <col min="4863" max="4863" width="9.85546875" style="8" customWidth="1"/>
    <col min="4864" max="4864" width="10" style="8" customWidth="1"/>
    <col min="4865" max="4865" width="9.7109375" style="8" customWidth="1"/>
    <col min="4866" max="4866" width="7.42578125" style="8" customWidth="1"/>
    <col min="4867" max="4867" width="10" style="8" customWidth="1"/>
    <col min="4868" max="4868" width="12.7109375" style="8" customWidth="1"/>
    <col min="4869" max="5110" width="11.42578125" style="8"/>
    <col min="5111" max="5111" width="29.7109375" style="8" customWidth="1"/>
    <col min="5112" max="5112" width="9.42578125" style="8" customWidth="1"/>
    <col min="5113" max="5113" width="9.85546875" style="8" customWidth="1"/>
    <col min="5114" max="5114" width="8.7109375" style="8" customWidth="1"/>
    <col min="5115" max="5115" width="9.28515625" style="8" customWidth="1"/>
    <col min="5116" max="5116" width="8.140625" style="8" customWidth="1"/>
    <col min="5117" max="5117" width="8.28515625" style="8" customWidth="1"/>
    <col min="5118" max="5118" width="9.140625" style="8" customWidth="1"/>
    <col min="5119" max="5119" width="9.85546875" style="8" customWidth="1"/>
    <col min="5120" max="5120" width="10" style="8" customWidth="1"/>
    <col min="5121" max="5121" width="9.7109375" style="8" customWidth="1"/>
    <col min="5122" max="5122" width="7.42578125" style="8" customWidth="1"/>
    <col min="5123" max="5123" width="10" style="8" customWidth="1"/>
    <col min="5124" max="5124" width="12.7109375" style="8" customWidth="1"/>
    <col min="5125" max="5366" width="11.42578125" style="8"/>
    <col min="5367" max="5367" width="29.7109375" style="8" customWidth="1"/>
    <col min="5368" max="5368" width="9.42578125" style="8" customWidth="1"/>
    <col min="5369" max="5369" width="9.85546875" style="8" customWidth="1"/>
    <col min="5370" max="5370" width="8.7109375" style="8" customWidth="1"/>
    <col min="5371" max="5371" width="9.28515625" style="8" customWidth="1"/>
    <col min="5372" max="5372" width="8.140625" style="8" customWidth="1"/>
    <col min="5373" max="5373" width="8.28515625" style="8" customWidth="1"/>
    <col min="5374" max="5374" width="9.140625" style="8" customWidth="1"/>
    <col min="5375" max="5375" width="9.85546875" style="8" customWidth="1"/>
    <col min="5376" max="5376" width="10" style="8" customWidth="1"/>
    <col min="5377" max="5377" width="9.7109375" style="8" customWidth="1"/>
    <col min="5378" max="5378" width="7.42578125" style="8" customWidth="1"/>
    <col min="5379" max="5379" width="10" style="8" customWidth="1"/>
    <col min="5380" max="5380" width="12.7109375" style="8" customWidth="1"/>
    <col min="5381" max="5622" width="11.42578125" style="8"/>
    <col min="5623" max="5623" width="29.7109375" style="8" customWidth="1"/>
    <col min="5624" max="5624" width="9.42578125" style="8" customWidth="1"/>
    <col min="5625" max="5625" width="9.85546875" style="8" customWidth="1"/>
    <col min="5626" max="5626" width="8.7109375" style="8" customWidth="1"/>
    <col min="5627" max="5627" width="9.28515625" style="8" customWidth="1"/>
    <col min="5628" max="5628" width="8.140625" style="8" customWidth="1"/>
    <col min="5629" max="5629" width="8.28515625" style="8" customWidth="1"/>
    <col min="5630" max="5630" width="9.140625" style="8" customWidth="1"/>
    <col min="5631" max="5631" width="9.85546875" style="8" customWidth="1"/>
    <col min="5632" max="5632" width="10" style="8" customWidth="1"/>
    <col min="5633" max="5633" width="9.7109375" style="8" customWidth="1"/>
    <col min="5634" max="5634" width="7.42578125" style="8" customWidth="1"/>
    <col min="5635" max="5635" width="10" style="8" customWidth="1"/>
    <col min="5636" max="5636" width="12.7109375" style="8" customWidth="1"/>
    <col min="5637" max="5878" width="11.42578125" style="8"/>
    <col min="5879" max="5879" width="29.7109375" style="8" customWidth="1"/>
    <col min="5880" max="5880" width="9.42578125" style="8" customWidth="1"/>
    <col min="5881" max="5881" width="9.85546875" style="8" customWidth="1"/>
    <col min="5882" max="5882" width="8.7109375" style="8" customWidth="1"/>
    <col min="5883" max="5883" width="9.28515625" style="8" customWidth="1"/>
    <col min="5884" max="5884" width="8.140625" style="8" customWidth="1"/>
    <col min="5885" max="5885" width="8.28515625" style="8" customWidth="1"/>
    <col min="5886" max="5886" width="9.140625" style="8" customWidth="1"/>
    <col min="5887" max="5887" width="9.85546875" style="8" customWidth="1"/>
    <col min="5888" max="5888" width="10" style="8" customWidth="1"/>
    <col min="5889" max="5889" width="9.7109375" style="8" customWidth="1"/>
    <col min="5890" max="5890" width="7.42578125" style="8" customWidth="1"/>
    <col min="5891" max="5891" width="10" style="8" customWidth="1"/>
    <col min="5892" max="5892" width="12.7109375" style="8" customWidth="1"/>
    <col min="5893" max="6134" width="11.42578125" style="8"/>
    <col min="6135" max="6135" width="29.7109375" style="8" customWidth="1"/>
    <col min="6136" max="6136" width="9.42578125" style="8" customWidth="1"/>
    <col min="6137" max="6137" width="9.85546875" style="8" customWidth="1"/>
    <col min="6138" max="6138" width="8.7109375" style="8" customWidth="1"/>
    <col min="6139" max="6139" width="9.28515625" style="8" customWidth="1"/>
    <col min="6140" max="6140" width="8.140625" style="8" customWidth="1"/>
    <col min="6141" max="6141" width="8.28515625" style="8" customWidth="1"/>
    <col min="6142" max="6142" width="9.140625" style="8" customWidth="1"/>
    <col min="6143" max="6143" width="9.85546875" style="8" customWidth="1"/>
    <col min="6144" max="6144" width="10" style="8" customWidth="1"/>
    <col min="6145" max="6145" width="9.7109375" style="8" customWidth="1"/>
    <col min="6146" max="6146" width="7.42578125" style="8" customWidth="1"/>
    <col min="6147" max="6147" width="10" style="8" customWidth="1"/>
    <col min="6148" max="6148" width="12.7109375" style="8" customWidth="1"/>
    <col min="6149" max="6390" width="11.42578125" style="8"/>
    <col min="6391" max="6391" width="29.7109375" style="8" customWidth="1"/>
    <col min="6392" max="6392" width="9.42578125" style="8" customWidth="1"/>
    <col min="6393" max="6393" width="9.85546875" style="8" customWidth="1"/>
    <col min="6394" max="6394" width="8.7109375" style="8" customWidth="1"/>
    <col min="6395" max="6395" width="9.28515625" style="8" customWidth="1"/>
    <col min="6396" max="6396" width="8.140625" style="8" customWidth="1"/>
    <col min="6397" max="6397" width="8.28515625" style="8" customWidth="1"/>
    <col min="6398" max="6398" width="9.140625" style="8" customWidth="1"/>
    <col min="6399" max="6399" width="9.85546875" style="8" customWidth="1"/>
    <col min="6400" max="6400" width="10" style="8" customWidth="1"/>
    <col min="6401" max="6401" width="9.7109375" style="8" customWidth="1"/>
    <col min="6402" max="6402" width="7.42578125" style="8" customWidth="1"/>
    <col min="6403" max="6403" width="10" style="8" customWidth="1"/>
    <col min="6404" max="6404" width="12.7109375" style="8" customWidth="1"/>
    <col min="6405" max="6646" width="11.42578125" style="8"/>
    <col min="6647" max="6647" width="29.7109375" style="8" customWidth="1"/>
    <col min="6648" max="6648" width="9.42578125" style="8" customWidth="1"/>
    <col min="6649" max="6649" width="9.85546875" style="8" customWidth="1"/>
    <col min="6650" max="6650" width="8.7109375" style="8" customWidth="1"/>
    <col min="6651" max="6651" width="9.28515625" style="8" customWidth="1"/>
    <col min="6652" max="6652" width="8.140625" style="8" customWidth="1"/>
    <col min="6653" max="6653" width="8.28515625" style="8" customWidth="1"/>
    <col min="6654" max="6654" width="9.140625" style="8" customWidth="1"/>
    <col min="6655" max="6655" width="9.85546875" style="8" customWidth="1"/>
    <col min="6656" max="6656" width="10" style="8" customWidth="1"/>
    <col min="6657" max="6657" width="9.7109375" style="8" customWidth="1"/>
    <col min="6658" max="6658" width="7.42578125" style="8" customWidth="1"/>
    <col min="6659" max="6659" width="10" style="8" customWidth="1"/>
    <col min="6660" max="6660" width="12.7109375" style="8" customWidth="1"/>
    <col min="6661" max="6902" width="11.42578125" style="8"/>
    <col min="6903" max="6903" width="29.7109375" style="8" customWidth="1"/>
    <col min="6904" max="6904" width="9.42578125" style="8" customWidth="1"/>
    <col min="6905" max="6905" width="9.85546875" style="8" customWidth="1"/>
    <col min="6906" max="6906" width="8.7109375" style="8" customWidth="1"/>
    <col min="6907" max="6907" width="9.28515625" style="8" customWidth="1"/>
    <col min="6908" max="6908" width="8.140625" style="8" customWidth="1"/>
    <col min="6909" max="6909" width="8.28515625" style="8" customWidth="1"/>
    <col min="6910" max="6910" width="9.140625" style="8" customWidth="1"/>
    <col min="6911" max="6911" width="9.85546875" style="8" customWidth="1"/>
    <col min="6912" max="6912" width="10" style="8" customWidth="1"/>
    <col min="6913" max="6913" width="9.7109375" style="8" customWidth="1"/>
    <col min="6914" max="6914" width="7.42578125" style="8" customWidth="1"/>
    <col min="6915" max="6915" width="10" style="8" customWidth="1"/>
    <col min="6916" max="6916" width="12.7109375" style="8" customWidth="1"/>
    <col min="6917" max="7158" width="11.42578125" style="8"/>
    <col min="7159" max="7159" width="29.7109375" style="8" customWidth="1"/>
    <col min="7160" max="7160" width="9.42578125" style="8" customWidth="1"/>
    <col min="7161" max="7161" width="9.85546875" style="8" customWidth="1"/>
    <col min="7162" max="7162" width="8.7109375" style="8" customWidth="1"/>
    <col min="7163" max="7163" width="9.28515625" style="8" customWidth="1"/>
    <col min="7164" max="7164" width="8.140625" style="8" customWidth="1"/>
    <col min="7165" max="7165" width="8.28515625" style="8" customWidth="1"/>
    <col min="7166" max="7166" width="9.140625" style="8" customWidth="1"/>
    <col min="7167" max="7167" width="9.85546875" style="8" customWidth="1"/>
    <col min="7168" max="7168" width="10" style="8" customWidth="1"/>
    <col min="7169" max="7169" width="9.7109375" style="8" customWidth="1"/>
    <col min="7170" max="7170" width="7.42578125" style="8" customWidth="1"/>
    <col min="7171" max="7171" width="10" style="8" customWidth="1"/>
    <col min="7172" max="7172" width="12.7109375" style="8" customWidth="1"/>
    <col min="7173" max="7414" width="11.42578125" style="8"/>
    <col min="7415" max="7415" width="29.7109375" style="8" customWidth="1"/>
    <col min="7416" max="7416" width="9.42578125" style="8" customWidth="1"/>
    <col min="7417" max="7417" width="9.85546875" style="8" customWidth="1"/>
    <col min="7418" max="7418" width="8.7109375" style="8" customWidth="1"/>
    <col min="7419" max="7419" width="9.28515625" style="8" customWidth="1"/>
    <col min="7420" max="7420" width="8.140625" style="8" customWidth="1"/>
    <col min="7421" max="7421" width="8.28515625" style="8" customWidth="1"/>
    <col min="7422" max="7422" width="9.140625" style="8" customWidth="1"/>
    <col min="7423" max="7423" width="9.85546875" style="8" customWidth="1"/>
    <col min="7424" max="7424" width="10" style="8" customWidth="1"/>
    <col min="7425" max="7425" width="9.7109375" style="8" customWidth="1"/>
    <col min="7426" max="7426" width="7.42578125" style="8" customWidth="1"/>
    <col min="7427" max="7427" width="10" style="8" customWidth="1"/>
    <col min="7428" max="7428" width="12.7109375" style="8" customWidth="1"/>
    <col min="7429" max="7670" width="11.42578125" style="8"/>
    <col min="7671" max="7671" width="29.7109375" style="8" customWidth="1"/>
    <col min="7672" max="7672" width="9.42578125" style="8" customWidth="1"/>
    <col min="7673" max="7673" width="9.85546875" style="8" customWidth="1"/>
    <col min="7674" max="7674" width="8.7109375" style="8" customWidth="1"/>
    <col min="7675" max="7675" width="9.28515625" style="8" customWidth="1"/>
    <col min="7676" max="7676" width="8.140625" style="8" customWidth="1"/>
    <col min="7677" max="7677" width="8.28515625" style="8" customWidth="1"/>
    <col min="7678" max="7678" width="9.140625" style="8" customWidth="1"/>
    <col min="7679" max="7679" width="9.85546875" style="8" customWidth="1"/>
    <col min="7680" max="7680" width="10" style="8" customWidth="1"/>
    <col min="7681" max="7681" width="9.7109375" style="8" customWidth="1"/>
    <col min="7682" max="7682" width="7.42578125" style="8" customWidth="1"/>
    <col min="7683" max="7683" width="10" style="8" customWidth="1"/>
    <col min="7684" max="7684" width="12.7109375" style="8" customWidth="1"/>
    <col min="7685" max="7926" width="11.42578125" style="8"/>
    <col min="7927" max="7927" width="29.7109375" style="8" customWidth="1"/>
    <col min="7928" max="7928" width="9.42578125" style="8" customWidth="1"/>
    <col min="7929" max="7929" width="9.85546875" style="8" customWidth="1"/>
    <col min="7930" max="7930" width="8.7109375" style="8" customWidth="1"/>
    <col min="7931" max="7931" width="9.28515625" style="8" customWidth="1"/>
    <col min="7932" max="7932" width="8.140625" style="8" customWidth="1"/>
    <col min="7933" max="7933" width="8.28515625" style="8" customWidth="1"/>
    <col min="7934" max="7934" width="9.140625" style="8" customWidth="1"/>
    <col min="7935" max="7935" width="9.85546875" style="8" customWidth="1"/>
    <col min="7936" max="7936" width="10" style="8" customWidth="1"/>
    <col min="7937" max="7937" width="9.7109375" style="8" customWidth="1"/>
    <col min="7938" max="7938" width="7.42578125" style="8" customWidth="1"/>
    <col min="7939" max="7939" width="10" style="8" customWidth="1"/>
    <col min="7940" max="7940" width="12.7109375" style="8" customWidth="1"/>
    <col min="7941" max="8182" width="11.42578125" style="8"/>
    <col min="8183" max="8183" width="29.7109375" style="8" customWidth="1"/>
    <col min="8184" max="8184" width="9.42578125" style="8" customWidth="1"/>
    <col min="8185" max="8185" width="9.85546875" style="8" customWidth="1"/>
    <col min="8186" max="8186" width="8.7109375" style="8" customWidth="1"/>
    <col min="8187" max="8187" width="9.28515625" style="8" customWidth="1"/>
    <col min="8188" max="8188" width="8.140625" style="8" customWidth="1"/>
    <col min="8189" max="8189" width="8.28515625" style="8" customWidth="1"/>
    <col min="8190" max="8190" width="9.140625" style="8" customWidth="1"/>
    <col min="8191" max="8191" width="9.85546875" style="8" customWidth="1"/>
    <col min="8192" max="8192" width="10" style="8" customWidth="1"/>
    <col min="8193" max="8193" width="9.7109375" style="8" customWidth="1"/>
    <col min="8194" max="8194" width="7.42578125" style="8" customWidth="1"/>
    <col min="8195" max="8195" width="10" style="8" customWidth="1"/>
    <col min="8196" max="8196" width="12.7109375" style="8" customWidth="1"/>
    <col min="8197" max="8438" width="11.42578125" style="8"/>
    <col min="8439" max="8439" width="29.7109375" style="8" customWidth="1"/>
    <col min="8440" max="8440" width="9.42578125" style="8" customWidth="1"/>
    <col min="8441" max="8441" width="9.85546875" style="8" customWidth="1"/>
    <col min="8442" max="8442" width="8.7109375" style="8" customWidth="1"/>
    <col min="8443" max="8443" width="9.28515625" style="8" customWidth="1"/>
    <col min="8444" max="8444" width="8.140625" style="8" customWidth="1"/>
    <col min="8445" max="8445" width="8.28515625" style="8" customWidth="1"/>
    <col min="8446" max="8446" width="9.140625" style="8" customWidth="1"/>
    <col min="8447" max="8447" width="9.85546875" style="8" customWidth="1"/>
    <col min="8448" max="8448" width="10" style="8" customWidth="1"/>
    <col min="8449" max="8449" width="9.7109375" style="8" customWidth="1"/>
    <col min="8450" max="8450" width="7.42578125" style="8" customWidth="1"/>
    <col min="8451" max="8451" width="10" style="8" customWidth="1"/>
    <col min="8452" max="8452" width="12.7109375" style="8" customWidth="1"/>
    <col min="8453" max="8694" width="11.42578125" style="8"/>
    <col min="8695" max="8695" width="29.7109375" style="8" customWidth="1"/>
    <col min="8696" max="8696" width="9.42578125" style="8" customWidth="1"/>
    <col min="8697" max="8697" width="9.85546875" style="8" customWidth="1"/>
    <col min="8698" max="8698" width="8.7109375" style="8" customWidth="1"/>
    <col min="8699" max="8699" width="9.28515625" style="8" customWidth="1"/>
    <col min="8700" max="8700" width="8.140625" style="8" customWidth="1"/>
    <col min="8701" max="8701" width="8.28515625" style="8" customWidth="1"/>
    <col min="8702" max="8702" width="9.140625" style="8" customWidth="1"/>
    <col min="8703" max="8703" width="9.85546875" style="8" customWidth="1"/>
    <col min="8704" max="8704" width="10" style="8" customWidth="1"/>
    <col min="8705" max="8705" width="9.7109375" style="8" customWidth="1"/>
    <col min="8706" max="8706" width="7.42578125" style="8" customWidth="1"/>
    <col min="8707" max="8707" width="10" style="8" customWidth="1"/>
    <col min="8708" max="8708" width="12.7109375" style="8" customWidth="1"/>
    <col min="8709" max="8950" width="11.42578125" style="8"/>
    <col min="8951" max="8951" width="29.7109375" style="8" customWidth="1"/>
    <col min="8952" max="8952" width="9.42578125" style="8" customWidth="1"/>
    <col min="8953" max="8953" width="9.85546875" style="8" customWidth="1"/>
    <col min="8954" max="8954" width="8.7109375" style="8" customWidth="1"/>
    <col min="8955" max="8955" width="9.28515625" style="8" customWidth="1"/>
    <col min="8956" max="8956" width="8.140625" style="8" customWidth="1"/>
    <col min="8957" max="8957" width="8.28515625" style="8" customWidth="1"/>
    <col min="8958" max="8958" width="9.140625" style="8" customWidth="1"/>
    <col min="8959" max="8959" width="9.85546875" style="8" customWidth="1"/>
    <col min="8960" max="8960" width="10" style="8" customWidth="1"/>
    <col min="8961" max="8961" width="9.7109375" style="8" customWidth="1"/>
    <col min="8962" max="8962" width="7.42578125" style="8" customWidth="1"/>
    <col min="8963" max="8963" width="10" style="8" customWidth="1"/>
    <col min="8964" max="8964" width="12.7109375" style="8" customWidth="1"/>
    <col min="8965" max="9206" width="11.42578125" style="8"/>
    <col min="9207" max="9207" width="29.7109375" style="8" customWidth="1"/>
    <col min="9208" max="9208" width="9.42578125" style="8" customWidth="1"/>
    <col min="9209" max="9209" width="9.85546875" style="8" customWidth="1"/>
    <col min="9210" max="9210" width="8.7109375" style="8" customWidth="1"/>
    <col min="9211" max="9211" width="9.28515625" style="8" customWidth="1"/>
    <col min="9212" max="9212" width="8.140625" style="8" customWidth="1"/>
    <col min="9213" max="9213" width="8.28515625" style="8" customWidth="1"/>
    <col min="9214" max="9214" width="9.140625" style="8" customWidth="1"/>
    <col min="9215" max="9215" width="9.85546875" style="8" customWidth="1"/>
    <col min="9216" max="9216" width="10" style="8" customWidth="1"/>
    <col min="9217" max="9217" width="9.7109375" style="8" customWidth="1"/>
    <col min="9218" max="9218" width="7.42578125" style="8" customWidth="1"/>
    <col min="9219" max="9219" width="10" style="8" customWidth="1"/>
    <col min="9220" max="9220" width="12.7109375" style="8" customWidth="1"/>
    <col min="9221" max="9462" width="11.42578125" style="8"/>
    <col min="9463" max="9463" width="29.7109375" style="8" customWidth="1"/>
    <col min="9464" max="9464" width="9.42578125" style="8" customWidth="1"/>
    <col min="9465" max="9465" width="9.85546875" style="8" customWidth="1"/>
    <col min="9466" max="9466" width="8.7109375" style="8" customWidth="1"/>
    <col min="9467" max="9467" width="9.28515625" style="8" customWidth="1"/>
    <col min="9468" max="9468" width="8.140625" style="8" customWidth="1"/>
    <col min="9469" max="9469" width="8.28515625" style="8" customWidth="1"/>
    <col min="9470" max="9470" width="9.140625" style="8" customWidth="1"/>
    <col min="9471" max="9471" width="9.85546875" style="8" customWidth="1"/>
    <col min="9472" max="9472" width="10" style="8" customWidth="1"/>
    <col min="9473" max="9473" width="9.7109375" style="8" customWidth="1"/>
    <col min="9474" max="9474" width="7.42578125" style="8" customWidth="1"/>
    <col min="9475" max="9475" width="10" style="8" customWidth="1"/>
    <col min="9476" max="9476" width="12.7109375" style="8" customWidth="1"/>
    <col min="9477" max="9718" width="11.42578125" style="8"/>
    <col min="9719" max="9719" width="29.7109375" style="8" customWidth="1"/>
    <col min="9720" max="9720" width="9.42578125" style="8" customWidth="1"/>
    <col min="9721" max="9721" width="9.85546875" style="8" customWidth="1"/>
    <col min="9722" max="9722" width="8.7109375" style="8" customWidth="1"/>
    <col min="9723" max="9723" width="9.28515625" style="8" customWidth="1"/>
    <col min="9724" max="9724" width="8.140625" style="8" customWidth="1"/>
    <col min="9725" max="9725" width="8.28515625" style="8" customWidth="1"/>
    <col min="9726" max="9726" width="9.140625" style="8" customWidth="1"/>
    <col min="9727" max="9727" width="9.85546875" style="8" customWidth="1"/>
    <col min="9728" max="9728" width="10" style="8" customWidth="1"/>
    <col min="9729" max="9729" width="9.7109375" style="8" customWidth="1"/>
    <col min="9730" max="9730" width="7.42578125" style="8" customWidth="1"/>
    <col min="9731" max="9731" width="10" style="8" customWidth="1"/>
    <col min="9732" max="9732" width="12.7109375" style="8" customWidth="1"/>
    <col min="9733" max="9974" width="11.42578125" style="8"/>
    <col min="9975" max="9975" width="29.7109375" style="8" customWidth="1"/>
    <col min="9976" max="9976" width="9.42578125" style="8" customWidth="1"/>
    <col min="9977" max="9977" width="9.85546875" style="8" customWidth="1"/>
    <col min="9978" max="9978" width="8.7109375" style="8" customWidth="1"/>
    <col min="9979" max="9979" width="9.28515625" style="8" customWidth="1"/>
    <col min="9980" max="9980" width="8.140625" style="8" customWidth="1"/>
    <col min="9981" max="9981" width="8.28515625" style="8" customWidth="1"/>
    <col min="9982" max="9982" width="9.140625" style="8" customWidth="1"/>
    <col min="9983" max="9983" width="9.85546875" style="8" customWidth="1"/>
    <col min="9984" max="9984" width="10" style="8" customWidth="1"/>
    <col min="9985" max="9985" width="9.7109375" style="8" customWidth="1"/>
    <col min="9986" max="9986" width="7.42578125" style="8" customWidth="1"/>
    <col min="9987" max="9987" width="10" style="8" customWidth="1"/>
    <col min="9988" max="9988" width="12.7109375" style="8" customWidth="1"/>
    <col min="9989" max="10230" width="11.42578125" style="8"/>
    <col min="10231" max="10231" width="29.7109375" style="8" customWidth="1"/>
    <col min="10232" max="10232" width="9.42578125" style="8" customWidth="1"/>
    <col min="10233" max="10233" width="9.85546875" style="8" customWidth="1"/>
    <col min="10234" max="10234" width="8.7109375" style="8" customWidth="1"/>
    <col min="10235" max="10235" width="9.28515625" style="8" customWidth="1"/>
    <col min="10236" max="10236" width="8.140625" style="8" customWidth="1"/>
    <col min="10237" max="10237" width="8.28515625" style="8" customWidth="1"/>
    <col min="10238" max="10238" width="9.140625" style="8" customWidth="1"/>
    <col min="10239" max="10239" width="9.85546875" style="8" customWidth="1"/>
    <col min="10240" max="10240" width="10" style="8" customWidth="1"/>
    <col min="10241" max="10241" width="9.7109375" style="8" customWidth="1"/>
    <col min="10242" max="10242" width="7.42578125" style="8" customWidth="1"/>
    <col min="10243" max="10243" width="10" style="8" customWidth="1"/>
    <col min="10244" max="10244" width="12.7109375" style="8" customWidth="1"/>
    <col min="10245" max="10486" width="11.42578125" style="8"/>
    <col min="10487" max="10487" width="29.7109375" style="8" customWidth="1"/>
    <col min="10488" max="10488" width="9.42578125" style="8" customWidth="1"/>
    <col min="10489" max="10489" width="9.85546875" style="8" customWidth="1"/>
    <col min="10490" max="10490" width="8.7109375" style="8" customWidth="1"/>
    <col min="10491" max="10491" width="9.28515625" style="8" customWidth="1"/>
    <col min="10492" max="10492" width="8.140625" style="8" customWidth="1"/>
    <col min="10493" max="10493" width="8.28515625" style="8" customWidth="1"/>
    <col min="10494" max="10494" width="9.140625" style="8" customWidth="1"/>
    <col min="10495" max="10495" width="9.85546875" style="8" customWidth="1"/>
    <col min="10496" max="10496" width="10" style="8" customWidth="1"/>
    <col min="10497" max="10497" width="9.7109375" style="8" customWidth="1"/>
    <col min="10498" max="10498" width="7.42578125" style="8" customWidth="1"/>
    <col min="10499" max="10499" width="10" style="8" customWidth="1"/>
    <col min="10500" max="10500" width="12.7109375" style="8" customWidth="1"/>
    <col min="10501" max="10742" width="11.42578125" style="8"/>
    <col min="10743" max="10743" width="29.7109375" style="8" customWidth="1"/>
    <col min="10744" max="10744" width="9.42578125" style="8" customWidth="1"/>
    <col min="10745" max="10745" width="9.85546875" style="8" customWidth="1"/>
    <col min="10746" max="10746" width="8.7109375" style="8" customWidth="1"/>
    <col min="10747" max="10747" width="9.28515625" style="8" customWidth="1"/>
    <col min="10748" max="10748" width="8.140625" style="8" customWidth="1"/>
    <col min="10749" max="10749" width="8.28515625" style="8" customWidth="1"/>
    <col min="10750" max="10750" width="9.140625" style="8" customWidth="1"/>
    <col min="10751" max="10751" width="9.85546875" style="8" customWidth="1"/>
    <col min="10752" max="10752" width="10" style="8" customWidth="1"/>
    <col min="10753" max="10753" width="9.7109375" style="8" customWidth="1"/>
    <col min="10754" max="10754" width="7.42578125" style="8" customWidth="1"/>
    <col min="10755" max="10755" width="10" style="8" customWidth="1"/>
    <col min="10756" max="10756" width="12.7109375" style="8" customWidth="1"/>
    <col min="10757" max="10998" width="11.42578125" style="8"/>
    <col min="10999" max="10999" width="29.7109375" style="8" customWidth="1"/>
    <col min="11000" max="11000" width="9.42578125" style="8" customWidth="1"/>
    <col min="11001" max="11001" width="9.85546875" style="8" customWidth="1"/>
    <col min="11002" max="11002" width="8.7109375" style="8" customWidth="1"/>
    <col min="11003" max="11003" width="9.28515625" style="8" customWidth="1"/>
    <col min="11004" max="11004" width="8.140625" style="8" customWidth="1"/>
    <col min="11005" max="11005" width="8.28515625" style="8" customWidth="1"/>
    <col min="11006" max="11006" width="9.140625" style="8" customWidth="1"/>
    <col min="11007" max="11007" width="9.85546875" style="8" customWidth="1"/>
    <col min="11008" max="11008" width="10" style="8" customWidth="1"/>
    <col min="11009" max="11009" width="9.7109375" style="8" customWidth="1"/>
    <col min="11010" max="11010" width="7.42578125" style="8" customWidth="1"/>
    <col min="11011" max="11011" width="10" style="8" customWidth="1"/>
    <col min="11012" max="11012" width="12.7109375" style="8" customWidth="1"/>
    <col min="11013" max="11254" width="11.42578125" style="8"/>
    <col min="11255" max="11255" width="29.7109375" style="8" customWidth="1"/>
    <col min="11256" max="11256" width="9.42578125" style="8" customWidth="1"/>
    <col min="11257" max="11257" width="9.85546875" style="8" customWidth="1"/>
    <col min="11258" max="11258" width="8.7109375" style="8" customWidth="1"/>
    <col min="11259" max="11259" width="9.28515625" style="8" customWidth="1"/>
    <col min="11260" max="11260" width="8.140625" style="8" customWidth="1"/>
    <col min="11261" max="11261" width="8.28515625" style="8" customWidth="1"/>
    <col min="11262" max="11262" width="9.140625" style="8" customWidth="1"/>
    <col min="11263" max="11263" width="9.85546875" style="8" customWidth="1"/>
    <col min="11264" max="11264" width="10" style="8" customWidth="1"/>
    <col min="11265" max="11265" width="9.7109375" style="8" customWidth="1"/>
    <col min="11266" max="11266" width="7.42578125" style="8" customWidth="1"/>
    <col min="11267" max="11267" width="10" style="8" customWidth="1"/>
    <col min="11268" max="11268" width="12.7109375" style="8" customWidth="1"/>
    <col min="11269" max="11510" width="11.42578125" style="8"/>
    <col min="11511" max="11511" width="29.7109375" style="8" customWidth="1"/>
    <col min="11512" max="11512" width="9.42578125" style="8" customWidth="1"/>
    <col min="11513" max="11513" width="9.85546875" style="8" customWidth="1"/>
    <col min="11514" max="11514" width="8.7109375" style="8" customWidth="1"/>
    <col min="11515" max="11515" width="9.28515625" style="8" customWidth="1"/>
    <col min="11516" max="11516" width="8.140625" style="8" customWidth="1"/>
    <col min="11517" max="11517" width="8.28515625" style="8" customWidth="1"/>
    <col min="11518" max="11518" width="9.140625" style="8" customWidth="1"/>
    <col min="11519" max="11519" width="9.85546875" style="8" customWidth="1"/>
    <col min="11520" max="11520" width="10" style="8" customWidth="1"/>
    <col min="11521" max="11521" width="9.7109375" style="8" customWidth="1"/>
    <col min="11522" max="11522" width="7.42578125" style="8" customWidth="1"/>
    <col min="11523" max="11523" width="10" style="8" customWidth="1"/>
    <col min="11524" max="11524" width="12.7109375" style="8" customWidth="1"/>
    <col min="11525" max="11766" width="11.42578125" style="8"/>
    <col min="11767" max="11767" width="29.7109375" style="8" customWidth="1"/>
    <col min="11768" max="11768" width="9.42578125" style="8" customWidth="1"/>
    <col min="11769" max="11769" width="9.85546875" style="8" customWidth="1"/>
    <col min="11770" max="11770" width="8.7109375" style="8" customWidth="1"/>
    <col min="11771" max="11771" width="9.28515625" style="8" customWidth="1"/>
    <col min="11772" max="11772" width="8.140625" style="8" customWidth="1"/>
    <col min="11773" max="11773" width="8.28515625" style="8" customWidth="1"/>
    <col min="11774" max="11774" width="9.140625" style="8" customWidth="1"/>
    <col min="11775" max="11775" width="9.85546875" style="8" customWidth="1"/>
    <col min="11776" max="11776" width="10" style="8" customWidth="1"/>
    <col min="11777" max="11777" width="9.7109375" style="8" customWidth="1"/>
    <col min="11778" max="11778" width="7.42578125" style="8" customWidth="1"/>
    <col min="11779" max="11779" width="10" style="8" customWidth="1"/>
    <col min="11780" max="11780" width="12.7109375" style="8" customWidth="1"/>
    <col min="11781" max="12022" width="11.42578125" style="8"/>
    <col min="12023" max="12023" width="29.7109375" style="8" customWidth="1"/>
    <col min="12024" max="12024" width="9.42578125" style="8" customWidth="1"/>
    <col min="12025" max="12025" width="9.85546875" style="8" customWidth="1"/>
    <col min="12026" max="12026" width="8.7109375" style="8" customWidth="1"/>
    <col min="12027" max="12027" width="9.28515625" style="8" customWidth="1"/>
    <col min="12028" max="12028" width="8.140625" style="8" customWidth="1"/>
    <col min="12029" max="12029" width="8.28515625" style="8" customWidth="1"/>
    <col min="12030" max="12030" width="9.140625" style="8" customWidth="1"/>
    <col min="12031" max="12031" width="9.85546875" style="8" customWidth="1"/>
    <col min="12032" max="12032" width="10" style="8" customWidth="1"/>
    <col min="12033" max="12033" width="9.7109375" style="8" customWidth="1"/>
    <col min="12034" max="12034" width="7.42578125" style="8" customWidth="1"/>
    <col min="12035" max="12035" width="10" style="8" customWidth="1"/>
    <col min="12036" max="12036" width="12.7109375" style="8" customWidth="1"/>
    <col min="12037" max="12278" width="11.42578125" style="8"/>
    <col min="12279" max="12279" width="29.7109375" style="8" customWidth="1"/>
    <col min="12280" max="12280" width="9.42578125" style="8" customWidth="1"/>
    <col min="12281" max="12281" width="9.85546875" style="8" customWidth="1"/>
    <col min="12282" max="12282" width="8.7109375" style="8" customWidth="1"/>
    <col min="12283" max="12283" width="9.28515625" style="8" customWidth="1"/>
    <col min="12284" max="12284" width="8.140625" style="8" customWidth="1"/>
    <col min="12285" max="12285" width="8.28515625" style="8" customWidth="1"/>
    <col min="12286" max="12286" width="9.140625" style="8" customWidth="1"/>
    <col min="12287" max="12287" width="9.85546875" style="8" customWidth="1"/>
    <col min="12288" max="12288" width="10" style="8" customWidth="1"/>
    <col min="12289" max="12289" width="9.7109375" style="8" customWidth="1"/>
    <col min="12290" max="12290" width="7.42578125" style="8" customWidth="1"/>
    <col min="12291" max="12291" width="10" style="8" customWidth="1"/>
    <col min="12292" max="12292" width="12.7109375" style="8" customWidth="1"/>
    <col min="12293" max="12534" width="11.42578125" style="8"/>
    <col min="12535" max="12535" width="29.7109375" style="8" customWidth="1"/>
    <col min="12536" max="12536" width="9.42578125" style="8" customWidth="1"/>
    <col min="12537" max="12537" width="9.85546875" style="8" customWidth="1"/>
    <col min="12538" max="12538" width="8.7109375" style="8" customWidth="1"/>
    <col min="12539" max="12539" width="9.28515625" style="8" customWidth="1"/>
    <col min="12540" max="12540" width="8.140625" style="8" customWidth="1"/>
    <col min="12541" max="12541" width="8.28515625" style="8" customWidth="1"/>
    <col min="12542" max="12542" width="9.140625" style="8" customWidth="1"/>
    <col min="12543" max="12543" width="9.85546875" style="8" customWidth="1"/>
    <col min="12544" max="12544" width="10" style="8" customWidth="1"/>
    <col min="12545" max="12545" width="9.7109375" style="8" customWidth="1"/>
    <col min="12546" max="12546" width="7.42578125" style="8" customWidth="1"/>
    <col min="12547" max="12547" width="10" style="8" customWidth="1"/>
    <col min="12548" max="12548" width="12.7109375" style="8" customWidth="1"/>
    <col min="12549" max="12790" width="11.42578125" style="8"/>
    <col min="12791" max="12791" width="29.7109375" style="8" customWidth="1"/>
    <col min="12792" max="12792" width="9.42578125" style="8" customWidth="1"/>
    <col min="12793" max="12793" width="9.85546875" style="8" customWidth="1"/>
    <col min="12794" max="12794" width="8.7109375" style="8" customWidth="1"/>
    <col min="12795" max="12795" width="9.28515625" style="8" customWidth="1"/>
    <col min="12796" max="12796" width="8.140625" style="8" customWidth="1"/>
    <col min="12797" max="12797" width="8.28515625" style="8" customWidth="1"/>
    <col min="12798" max="12798" width="9.140625" style="8" customWidth="1"/>
    <col min="12799" max="12799" width="9.85546875" style="8" customWidth="1"/>
    <col min="12800" max="12800" width="10" style="8" customWidth="1"/>
    <col min="12801" max="12801" width="9.7109375" style="8" customWidth="1"/>
    <col min="12802" max="12802" width="7.42578125" style="8" customWidth="1"/>
    <col min="12803" max="12803" width="10" style="8" customWidth="1"/>
    <col min="12804" max="12804" width="12.7109375" style="8" customWidth="1"/>
    <col min="12805" max="13046" width="11.42578125" style="8"/>
    <col min="13047" max="13047" width="29.7109375" style="8" customWidth="1"/>
    <col min="13048" max="13048" width="9.42578125" style="8" customWidth="1"/>
    <col min="13049" max="13049" width="9.85546875" style="8" customWidth="1"/>
    <col min="13050" max="13050" width="8.7109375" style="8" customWidth="1"/>
    <col min="13051" max="13051" width="9.28515625" style="8" customWidth="1"/>
    <col min="13052" max="13052" width="8.140625" style="8" customWidth="1"/>
    <col min="13053" max="13053" width="8.28515625" style="8" customWidth="1"/>
    <col min="13054" max="13054" width="9.140625" style="8" customWidth="1"/>
    <col min="13055" max="13055" width="9.85546875" style="8" customWidth="1"/>
    <col min="13056" max="13056" width="10" style="8" customWidth="1"/>
    <col min="13057" max="13057" width="9.7109375" style="8" customWidth="1"/>
    <col min="13058" max="13058" width="7.42578125" style="8" customWidth="1"/>
    <col min="13059" max="13059" width="10" style="8" customWidth="1"/>
    <col min="13060" max="13060" width="12.7109375" style="8" customWidth="1"/>
    <col min="13061" max="13302" width="11.42578125" style="8"/>
    <col min="13303" max="13303" width="29.7109375" style="8" customWidth="1"/>
    <col min="13304" max="13304" width="9.42578125" style="8" customWidth="1"/>
    <col min="13305" max="13305" width="9.85546875" style="8" customWidth="1"/>
    <col min="13306" max="13306" width="8.7109375" style="8" customWidth="1"/>
    <col min="13307" max="13307" width="9.28515625" style="8" customWidth="1"/>
    <col min="13308" max="13308" width="8.140625" style="8" customWidth="1"/>
    <col min="13309" max="13309" width="8.28515625" style="8" customWidth="1"/>
    <col min="13310" max="13310" width="9.140625" style="8" customWidth="1"/>
    <col min="13311" max="13311" width="9.85546875" style="8" customWidth="1"/>
    <col min="13312" max="13312" width="10" style="8" customWidth="1"/>
    <col min="13313" max="13313" width="9.7109375" style="8" customWidth="1"/>
    <col min="13314" max="13314" width="7.42578125" style="8" customWidth="1"/>
    <col min="13315" max="13315" width="10" style="8" customWidth="1"/>
    <col min="13316" max="13316" width="12.7109375" style="8" customWidth="1"/>
    <col min="13317" max="13558" width="11.42578125" style="8"/>
    <col min="13559" max="13559" width="29.7109375" style="8" customWidth="1"/>
    <col min="13560" max="13560" width="9.42578125" style="8" customWidth="1"/>
    <col min="13561" max="13561" width="9.85546875" style="8" customWidth="1"/>
    <col min="13562" max="13562" width="8.7109375" style="8" customWidth="1"/>
    <col min="13563" max="13563" width="9.28515625" style="8" customWidth="1"/>
    <col min="13564" max="13564" width="8.140625" style="8" customWidth="1"/>
    <col min="13565" max="13565" width="8.28515625" style="8" customWidth="1"/>
    <col min="13566" max="13566" width="9.140625" style="8" customWidth="1"/>
    <col min="13567" max="13567" width="9.85546875" style="8" customWidth="1"/>
    <col min="13568" max="13568" width="10" style="8" customWidth="1"/>
    <col min="13569" max="13569" width="9.7109375" style="8" customWidth="1"/>
    <col min="13570" max="13570" width="7.42578125" style="8" customWidth="1"/>
    <col min="13571" max="13571" width="10" style="8" customWidth="1"/>
    <col min="13572" max="13572" width="12.7109375" style="8" customWidth="1"/>
    <col min="13573" max="13814" width="11.42578125" style="8"/>
    <col min="13815" max="13815" width="29.7109375" style="8" customWidth="1"/>
    <col min="13816" max="13816" width="9.42578125" style="8" customWidth="1"/>
    <col min="13817" max="13817" width="9.85546875" style="8" customWidth="1"/>
    <col min="13818" max="13818" width="8.7109375" style="8" customWidth="1"/>
    <col min="13819" max="13819" width="9.28515625" style="8" customWidth="1"/>
    <col min="13820" max="13820" width="8.140625" style="8" customWidth="1"/>
    <col min="13821" max="13821" width="8.28515625" style="8" customWidth="1"/>
    <col min="13822" max="13822" width="9.140625" style="8" customWidth="1"/>
    <col min="13823" max="13823" width="9.85546875" style="8" customWidth="1"/>
    <col min="13824" max="13824" width="10" style="8" customWidth="1"/>
    <col min="13825" max="13825" width="9.7109375" style="8" customWidth="1"/>
    <col min="13826" max="13826" width="7.42578125" style="8" customWidth="1"/>
    <col min="13827" max="13827" width="10" style="8" customWidth="1"/>
    <col min="13828" max="13828" width="12.7109375" style="8" customWidth="1"/>
    <col min="13829" max="14070" width="11.42578125" style="8"/>
    <col min="14071" max="14071" width="29.7109375" style="8" customWidth="1"/>
    <col min="14072" max="14072" width="9.42578125" style="8" customWidth="1"/>
    <col min="14073" max="14073" width="9.85546875" style="8" customWidth="1"/>
    <col min="14074" max="14074" width="8.7109375" style="8" customWidth="1"/>
    <col min="14075" max="14075" width="9.28515625" style="8" customWidth="1"/>
    <col min="14076" max="14076" width="8.140625" style="8" customWidth="1"/>
    <col min="14077" max="14077" width="8.28515625" style="8" customWidth="1"/>
    <col min="14078" max="14078" width="9.140625" style="8" customWidth="1"/>
    <col min="14079" max="14079" width="9.85546875" style="8" customWidth="1"/>
    <col min="14080" max="14080" width="10" style="8" customWidth="1"/>
    <col min="14081" max="14081" width="9.7109375" style="8" customWidth="1"/>
    <col min="14082" max="14082" width="7.42578125" style="8" customWidth="1"/>
    <col min="14083" max="14083" width="10" style="8" customWidth="1"/>
    <col min="14084" max="14084" width="12.7109375" style="8" customWidth="1"/>
    <col min="14085" max="14326" width="11.42578125" style="8"/>
    <col min="14327" max="14327" width="29.7109375" style="8" customWidth="1"/>
    <col min="14328" max="14328" width="9.42578125" style="8" customWidth="1"/>
    <col min="14329" max="14329" width="9.85546875" style="8" customWidth="1"/>
    <col min="14330" max="14330" width="8.7109375" style="8" customWidth="1"/>
    <col min="14331" max="14331" width="9.28515625" style="8" customWidth="1"/>
    <col min="14332" max="14332" width="8.140625" style="8" customWidth="1"/>
    <col min="14333" max="14333" width="8.28515625" style="8" customWidth="1"/>
    <col min="14334" max="14334" width="9.140625" style="8" customWidth="1"/>
    <col min="14335" max="14335" width="9.85546875" style="8" customWidth="1"/>
    <col min="14336" max="14336" width="10" style="8" customWidth="1"/>
    <col min="14337" max="14337" width="9.7109375" style="8" customWidth="1"/>
    <col min="14338" max="14338" width="7.42578125" style="8" customWidth="1"/>
    <col min="14339" max="14339" width="10" style="8" customWidth="1"/>
    <col min="14340" max="14340" width="12.7109375" style="8" customWidth="1"/>
    <col min="14341" max="14582" width="11.42578125" style="8"/>
    <col min="14583" max="14583" width="29.7109375" style="8" customWidth="1"/>
    <col min="14584" max="14584" width="9.42578125" style="8" customWidth="1"/>
    <col min="14585" max="14585" width="9.85546875" style="8" customWidth="1"/>
    <col min="14586" max="14586" width="8.7109375" style="8" customWidth="1"/>
    <col min="14587" max="14587" width="9.28515625" style="8" customWidth="1"/>
    <col min="14588" max="14588" width="8.140625" style="8" customWidth="1"/>
    <col min="14589" max="14589" width="8.28515625" style="8" customWidth="1"/>
    <col min="14590" max="14590" width="9.140625" style="8" customWidth="1"/>
    <col min="14591" max="14591" width="9.85546875" style="8" customWidth="1"/>
    <col min="14592" max="14592" width="10" style="8" customWidth="1"/>
    <col min="14593" max="14593" width="9.7109375" style="8" customWidth="1"/>
    <col min="14594" max="14594" width="7.42578125" style="8" customWidth="1"/>
    <col min="14595" max="14595" width="10" style="8" customWidth="1"/>
    <col min="14596" max="14596" width="12.7109375" style="8" customWidth="1"/>
    <col min="14597" max="14838" width="11.42578125" style="8"/>
    <col min="14839" max="14839" width="29.7109375" style="8" customWidth="1"/>
    <col min="14840" max="14840" width="9.42578125" style="8" customWidth="1"/>
    <col min="14841" max="14841" width="9.85546875" style="8" customWidth="1"/>
    <col min="14842" max="14842" width="8.7109375" style="8" customWidth="1"/>
    <col min="14843" max="14843" width="9.28515625" style="8" customWidth="1"/>
    <col min="14844" max="14844" width="8.140625" style="8" customWidth="1"/>
    <col min="14845" max="14845" width="8.28515625" style="8" customWidth="1"/>
    <col min="14846" max="14846" width="9.140625" style="8" customWidth="1"/>
    <col min="14847" max="14847" width="9.85546875" style="8" customWidth="1"/>
    <col min="14848" max="14848" width="10" style="8" customWidth="1"/>
    <col min="14849" max="14849" width="9.7109375" style="8" customWidth="1"/>
    <col min="14850" max="14850" width="7.42578125" style="8" customWidth="1"/>
    <col min="14851" max="14851" width="10" style="8" customWidth="1"/>
    <col min="14852" max="14852" width="12.7109375" style="8" customWidth="1"/>
    <col min="14853" max="15094" width="11.42578125" style="8"/>
    <col min="15095" max="15095" width="29.7109375" style="8" customWidth="1"/>
    <col min="15096" max="15096" width="9.42578125" style="8" customWidth="1"/>
    <col min="15097" max="15097" width="9.85546875" style="8" customWidth="1"/>
    <col min="15098" max="15098" width="8.7109375" style="8" customWidth="1"/>
    <col min="15099" max="15099" width="9.28515625" style="8" customWidth="1"/>
    <col min="15100" max="15100" width="8.140625" style="8" customWidth="1"/>
    <col min="15101" max="15101" width="8.28515625" style="8" customWidth="1"/>
    <col min="15102" max="15102" width="9.140625" style="8" customWidth="1"/>
    <col min="15103" max="15103" width="9.85546875" style="8" customWidth="1"/>
    <col min="15104" max="15104" width="10" style="8" customWidth="1"/>
    <col min="15105" max="15105" width="9.7109375" style="8" customWidth="1"/>
    <col min="15106" max="15106" width="7.42578125" style="8" customWidth="1"/>
    <col min="15107" max="15107" width="10" style="8" customWidth="1"/>
    <col min="15108" max="15108" width="12.7109375" style="8" customWidth="1"/>
    <col min="15109" max="15350" width="11.42578125" style="8"/>
    <col min="15351" max="15351" width="29.7109375" style="8" customWidth="1"/>
    <col min="15352" max="15352" width="9.42578125" style="8" customWidth="1"/>
    <col min="15353" max="15353" width="9.85546875" style="8" customWidth="1"/>
    <col min="15354" max="15354" width="8.7109375" style="8" customWidth="1"/>
    <col min="15355" max="15355" width="9.28515625" style="8" customWidth="1"/>
    <col min="15356" max="15356" width="8.140625" style="8" customWidth="1"/>
    <col min="15357" max="15357" width="8.28515625" style="8" customWidth="1"/>
    <col min="15358" max="15358" width="9.140625" style="8" customWidth="1"/>
    <col min="15359" max="15359" width="9.85546875" style="8" customWidth="1"/>
    <col min="15360" max="15360" width="10" style="8" customWidth="1"/>
    <col min="15361" max="15361" width="9.7109375" style="8" customWidth="1"/>
    <col min="15362" max="15362" width="7.42578125" style="8" customWidth="1"/>
    <col min="15363" max="15363" width="10" style="8" customWidth="1"/>
    <col min="15364" max="15364" width="12.7109375" style="8" customWidth="1"/>
    <col min="15365" max="15606" width="11.42578125" style="8"/>
    <col min="15607" max="15607" width="29.7109375" style="8" customWidth="1"/>
    <col min="15608" max="15608" width="9.42578125" style="8" customWidth="1"/>
    <col min="15609" max="15609" width="9.85546875" style="8" customWidth="1"/>
    <col min="15610" max="15610" width="8.7109375" style="8" customWidth="1"/>
    <col min="15611" max="15611" width="9.28515625" style="8" customWidth="1"/>
    <col min="15612" max="15612" width="8.140625" style="8" customWidth="1"/>
    <col min="15613" max="15613" width="8.28515625" style="8" customWidth="1"/>
    <col min="15614" max="15614" width="9.140625" style="8" customWidth="1"/>
    <col min="15615" max="15615" width="9.85546875" style="8" customWidth="1"/>
    <col min="15616" max="15616" width="10" style="8" customWidth="1"/>
    <col min="15617" max="15617" width="9.7109375" style="8" customWidth="1"/>
    <col min="15618" max="15618" width="7.42578125" style="8" customWidth="1"/>
    <col min="15619" max="15619" width="10" style="8" customWidth="1"/>
    <col min="15620" max="15620" width="12.7109375" style="8" customWidth="1"/>
    <col min="15621" max="15862" width="11.42578125" style="8"/>
    <col min="15863" max="15863" width="29.7109375" style="8" customWidth="1"/>
    <col min="15864" max="15864" width="9.42578125" style="8" customWidth="1"/>
    <col min="15865" max="15865" width="9.85546875" style="8" customWidth="1"/>
    <col min="15866" max="15866" width="8.7109375" style="8" customWidth="1"/>
    <col min="15867" max="15867" width="9.28515625" style="8" customWidth="1"/>
    <col min="15868" max="15868" width="8.140625" style="8" customWidth="1"/>
    <col min="15869" max="15869" width="8.28515625" style="8" customWidth="1"/>
    <col min="15870" max="15870" width="9.140625" style="8" customWidth="1"/>
    <col min="15871" max="15871" width="9.85546875" style="8" customWidth="1"/>
    <col min="15872" max="15872" width="10" style="8" customWidth="1"/>
    <col min="15873" max="15873" width="9.7109375" style="8" customWidth="1"/>
    <col min="15874" max="15874" width="7.42578125" style="8" customWidth="1"/>
    <col min="15875" max="15875" width="10" style="8" customWidth="1"/>
    <col min="15876" max="15876" width="12.7109375" style="8" customWidth="1"/>
    <col min="15877" max="16118" width="11.42578125" style="8"/>
    <col min="16119" max="16119" width="29.7109375" style="8" customWidth="1"/>
    <col min="16120" max="16120" width="9.42578125" style="8" customWidth="1"/>
    <col min="16121" max="16121" width="9.85546875" style="8" customWidth="1"/>
    <col min="16122" max="16122" width="8.7109375" style="8" customWidth="1"/>
    <col min="16123" max="16123" width="9.28515625" style="8" customWidth="1"/>
    <col min="16124" max="16124" width="8.140625" style="8" customWidth="1"/>
    <col min="16125" max="16125" width="8.28515625" style="8" customWidth="1"/>
    <col min="16126" max="16126" width="9.140625" style="8" customWidth="1"/>
    <col min="16127" max="16127" width="9.85546875" style="8" customWidth="1"/>
    <col min="16128" max="16128" width="10" style="8" customWidth="1"/>
    <col min="16129" max="16129" width="9.7109375" style="8" customWidth="1"/>
    <col min="16130" max="16130" width="7.42578125" style="8" customWidth="1"/>
    <col min="16131" max="16131" width="10" style="8" customWidth="1"/>
    <col min="16132" max="16132" width="12.7109375" style="8" customWidth="1"/>
    <col min="16133" max="16384" width="11.42578125" style="8"/>
  </cols>
  <sheetData>
    <row r="9" spans="2:16" ht="30" customHeight="1">
      <c r="B9" s="236" t="s">
        <v>131</v>
      </c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107"/>
    </row>
    <row r="11" spans="2:16" ht="15.75" thickBot="1">
      <c r="B11" s="9" t="s">
        <v>8</v>
      </c>
      <c r="C11" s="10"/>
      <c r="D11" s="10"/>
    </row>
    <row r="12" spans="2:16" ht="36" customHeight="1">
      <c r="B12" s="175" t="s">
        <v>0</v>
      </c>
      <c r="C12" s="176" t="s">
        <v>128</v>
      </c>
      <c r="D12" s="177" t="s">
        <v>121</v>
      </c>
      <c r="E12" s="190"/>
    </row>
    <row r="13" spans="2:16" ht="30.95" customHeight="1">
      <c r="B13" s="191" t="s">
        <v>16</v>
      </c>
      <c r="C13" s="180">
        <v>34</v>
      </c>
      <c r="D13" s="180">
        <v>44</v>
      </c>
      <c r="E13" s="190"/>
    </row>
    <row r="14" spans="2:16" ht="30.95" customHeight="1">
      <c r="B14" s="191" t="s">
        <v>17</v>
      </c>
      <c r="C14" s="180">
        <v>33</v>
      </c>
      <c r="D14" s="180">
        <v>3</v>
      </c>
      <c r="E14" s="190"/>
    </row>
    <row r="15" spans="2:16" ht="30.95" customHeight="1">
      <c r="B15" s="181" t="s">
        <v>18</v>
      </c>
      <c r="C15" s="180">
        <v>32</v>
      </c>
      <c r="D15" s="180">
        <v>42</v>
      </c>
      <c r="E15" s="190"/>
    </row>
    <row r="16" spans="2:16" ht="12.75" customHeight="1">
      <c r="B16" s="184"/>
      <c r="C16" s="185"/>
      <c r="D16" s="186"/>
      <c r="E16" s="190"/>
    </row>
    <row r="17" spans="2:5" ht="30.95" customHeight="1">
      <c r="B17" s="187" t="s">
        <v>5</v>
      </c>
      <c r="C17" s="188">
        <f t="shared" ref="C17" si="0">C13+C14+C15</f>
        <v>99</v>
      </c>
      <c r="D17" s="180">
        <f>D13+D14+D15</f>
        <v>89</v>
      </c>
      <c r="E17" s="190"/>
    </row>
    <row r="18" spans="2:5" ht="30.95" customHeight="1">
      <c r="B18" s="13"/>
      <c r="C18" s="14"/>
      <c r="D18" s="14"/>
    </row>
    <row r="19" spans="2:5" ht="30.95" customHeight="1">
      <c r="B19" s="13"/>
      <c r="C19" s="14"/>
      <c r="D19" s="14"/>
    </row>
    <row r="20" spans="2:5" ht="30.95" customHeight="1">
      <c r="B20" s="13"/>
      <c r="C20" s="14"/>
      <c r="D20" s="14"/>
    </row>
    <row r="21" spans="2:5" ht="30.95" customHeight="1">
      <c r="B21" s="13"/>
      <c r="C21" s="14"/>
      <c r="D21" s="14"/>
    </row>
    <row r="22" spans="2:5" ht="30.95" customHeight="1">
      <c r="B22" s="13"/>
      <c r="C22" s="14"/>
      <c r="D22" s="14"/>
    </row>
    <row r="23" spans="2:5" ht="30.95" customHeight="1">
      <c r="B23" s="13"/>
      <c r="C23" s="14"/>
      <c r="D23" s="14"/>
    </row>
    <row r="24" spans="2:5" ht="30.95" customHeight="1">
      <c r="B24" s="13"/>
      <c r="C24" s="14"/>
      <c r="D24" s="14"/>
    </row>
    <row r="25" spans="2:5" ht="30.95" customHeight="1">
      <c r="B25" s="13"/>
      <c r="C25" s="14"/>
      <c r="D25" s="14"/>
    </row>
    <row r="26" spans="2:5" ht="30.95" customHeight="1">
      <c r="B26" s="13"/>
      <c r="C26" s="14"/>
      <c r="D26" s="14"/>
    </row>
    <row r="27" spans="2:5" ht="30.95" customHeight="1">
      <c r="B27" s="13"/>
      <c r="C27" s="14"/>
      <c r="D27" s="14"/>
    </row>
    <row r="28" spans="2:5" ht="30.95" customHeight="1">
      <c r="B28" s="13"/>
      <c r="C28" s="14"/>
      <c r="D28" s="14"/>
    </row>
    <row r="29" spans="2:5" ht="30.95" customHeight="1">
      <c r="B29" s="13"/>
      <c r="C29" s="14"/>
      <c r="D29" s="14"/>
    </row>
    <row r="30" spans="2:5" ht="30.95" customHeight="1">
      <c r="B30" s="13"/>
      <c r="C30" s="14"/>
      <c r="D30" s="14"/>
    </row>
    <row r="40" spans="2:2">
      <c r="B40" s="12"/>
    </row>
  </sheetData>
  <mergeCells count="1">
    <mergeCell ref="B9:O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26"/>
  <sheetViews>
    <sheetView showGridLines="0" view="pageLayout" topLeftCell="A7" zoomScale="75" zoomScaleNormal="100" zoomScaleSheetLayoutView="75" zoomScalePageLayoutView="75" workbookViewId="0">
      <selection activeCell="J40" sqref="J40"/>
    </sheetView>
  </sheetViews>
  <sheetFormatPr baseColWidth="10" defaultColWidth="11.42578125" defaultRowHeight="15"/>
  <cols>
    <col min="1" max="1" width="23.42578125" style="8" customWidth="1"/>
    <col min="2" max="2" width="15.28515625" style="8" customWidth="1"/>
    <col min="3" max="3" width="16" style="8" customWidth="1"/>
    <col min="4" max="245" width="11.42578125" style="8"/>
    <col min="246" max="246" width="29.7109375" style="8" customWidth="1"/>
    <col min="247" max="247" width="9.42578125" style="8" customWidth="1"/>
    <col min="248" max="248" width="9.85546875" style="8" customWidth="1"/>
    <col min="249" max="249" width="8.7109375" style="8" customWidth="1"/>
    <col min="250" max="250" width="9.28515625" style="8" customWidth="1"/>
    <col min="251" max="251" width="8.140625" style="8" customWidth="1"/>
    <col min="252" max="252" width="8.28515625" style="8" customWidth="1"/>
    <col min="253" max="253" width="9.140625" style="8" customWidth="1"/>
    <col min="254" max="254" width="9.85546875" style="8" customWidth="1"/>
    <col min="255" max="255" width="10" style="8" customWidth="1"/>
    <col min="256" max="256" width="9.7109375" style="8" customWidth="1"/>
    <col min="257" max="257" width="7.42578125" style="8" customWidth="1"/>
    <col min="258" max="258" width="10" style="8" customWidth="1"/>
    <col min="259" max="259" width="12.7109375" style="8" customWidth="1"/>
    <col min="260" max="501" width="11.42578125" style="8"/>
    <col min="502" max="502" width="29.7109375" style="8" customWidth="1"/>
    <col min="503" max="503" width="9.42578125" style="8" customWidth="1"/>
    <col min="504" max="504" width="9.85546875" style="8" customWidth="1"/>
    <col min="505" max="505" width="8.7109375" style="8" customWidth="1"/>
    <col min="506" max="506" width="9.28515625" style="8" customWidth="1"/>
    <col min="507" max="507" width="8.140625" style="8" customWidth="1"/>
    <col min="508" max="508" width="8.28515625" style="8" customWidth="1"/>
    <col min="509" max="509" width="9.140625" style="8" customWidth="1"/>
    <col min="510" max="510" width="9.85546875" style="8" customWidth="1"/>
    <col min="511" max="511" width="10" style="8" customWidth="1"/>
    <col min="512" max="512" width="9.7109375" style="8" customWidth="1"/>
    <col min="513" max="513" width="7.42578125" style="8" customWidth="1"/>
    <col min="514" max="514" width="10" style="8" customWidth="1"/>
    <col min="515" max="515" width="12.7109375" style="8" customWidth="1"/>
    <col min="516" max="757" width="11.42578125" style="8"/>
    <col min="758" max="758" width="29.7109375" style="8" customWidth="1"/>
    <col min="759" max="759" width="9.42578125" style="8" customWidth="1"/>
    <col min="760" max="760" width="9.85546875" style="8" customWidth="1"/>
    <col min="761" max="761" width="8.7109375" style="8" customWidth="1"/>
    <col min="762" max="762" width="9.28515625" style="8" customWidth="1"/>
    <col min="763" max="763" width="8.140625" style="8" customWidth="1"/>
    <col min="764" max="764" width="8.28515625" style="8" customWidth="1"/>
    <col min="765" max="765" width="9.140625" style="8" customWidth="1"/>
    <col min="766" max="766" width="9.85546875" style="8" customWidth="1"/>
    <col min="767" max="767" width="10" style="8" customWidth="1"/>
    <col min="768" max="768" width="9.7109375" style="8" customWidth="1"/>
    <col min="769" max="769" width="7.42578125" style="8" customWidth="1"/>
    <col min="770" max="770" width="10" style="8" customWidth="1"/>
    <col min="771" max="771" width="12.7109375" style="8" customWidth="1"/>
    <col min="772" max="1013" width="11.42578125" style="8"/>
    <col min="1014" max="1014" width="29.7109375" style="8" customWidth="1"/>
    <col min="1015" max="1015" width="9.42578125" style="8" customWidth="1"/>
    <col min="1016" max="1016" width="9.85546875" style="8" customWidth="1"/>
    <col min="1017" max="1017" width="8.7109375" style="8" customWidth="1"/>
    <col min="1018" max="1018" width="9.28515625" style="8" customWidth="1"/>
    <col min="1019" max="1019" width="8.140625" style="8" customWidth="1"/>
    <col min="1020" max="1020" width="8.28515625" style="8" customWidth="1"/>
    <col min="1021" max="1021" width="9.140625" style="8" customWidth="1"/>
    <col min="1022" max="1022" width="9.85546875" style="8" customWidth="1"/>
    <col min="1023" max="1023" width="10" style="8" customWidth="1"/>
    <col min="1024" max="1024" width="9.7109375" style="8" customWidth="1"/>
    <col min="1025" max="1025" width="7.42578125" style="8" customWidth="1"/>
    <col min="1026" max="1026" width="10" style="8" customWidth="1"/>
    <col min="1027" max="1027" width="12.7109375" style="8" customWidth="1"/>
    <col min="1028" max="1269" width="11.42578125" style="8"/>
    <col min="1270" max="1270" width="29.7109375" style="8" customWidth="1"/>
    <col min="1271" max="1271" width="9.42578125" style="8" customWidth="1"/>
    <col min="1272" max="1272" width="9.85546875" style="8" customWidth="1"/>
    <col min="1273" max="1273" width="8.7109375" style="8" customWidth="1"/>
    <col min="1274" max="1274" width="9.28515625" style="8" customWidth="1"/>
    <col min="1275" max="1275" width="8.140625" style="8" customWidth="1"/>
    <col min="1276" max="1276" width="8.28515625" style="8" customWidth="1"/>
    <col min="1277" max="1277" width="9.140625" style="8" customWidth="1"/>
    <col min="1278" max="1278" width="9.85546875" style="8" customWidth="1"/>
    <col min="1279" max="1279" width="10" style="8" customWidth="1"/>
    <col min="1280" max="1280" width="9.7109375" style="8" customWidth="1"/>
    <col min="1281" max="1281" width="7.42578125" style="8" customWidth="1"/>
    <col min="1282" max="1282" width="10" style="8" customWidth="1"/>
    <col min="1283" max="1283" width="12.7109375" style="8" customWidth="1"/>
    <col min="1284" max="1525" width="11.42578125" style="8"/>
    <col min="1526" max="1526" width="29.7109375" style="8" customWidth="1"/>
    <col min="1527" max="1527" width="9.42578125" style="8" customWidth="1"/>
    <col min="1528" max="1528" width="9.85546875" style="8" customWidth="1"/>
    <col min="1529" max="1529" width="8.7109375" style="8" customWidth="1"/>
    <col min="1530" max="1530" width="9.28515625" style="8" customWidth="1"/>
    <col min="1531" max="1531" width="8.140625" style="8" customWidth="1"/>
    <col min="1532" max="1532" width="8.28515625" style="8" customWidth="1"/>
    <col min="1533" max="1533" width="9.140625" style="8" customWidth="1"/>
    <col min="1534" max="1534" width="9.85546875" style="8" customWidth="1"/>
    <col min="1535" max="1535" width="10" style="8" customWidth="1"/>
    <col min="1536" max="1536" width="9.7109375" style="8" customWidth="1"/>
    <col min="1537" max="1537" width="7.42578125" style="8" customWidth="1"/>
    <col min="1538" max="1538" width="10" style="8" customWidth="1"/>
    <col min="1539" max="1539" width="12.7109375" style="8" customWidth="1"/>
    <col min="1540" max="1781" width="11.42578125" style="8"/>
    <col min="1782" max="1782" width="29.7109375" style="8" customWidth="1"/>
    <col min="1783" max="1783" width="9.42578125" style="8" customWidth="1"/>
    <col min="1784" max="1784" width="9.85546875" style="8" customWidth="1"/>
    <col min="1785" max="1785" width="8.7109375" style="8" customWidth="1"/>
    <col min="1786" max="1786" width="9.28515625" style="8" customWidth="1"/>
    <col min="1787" max="1787" width="8.140625" style="8" customWidth="1"/>
    <col min="1788" max="1788" width="8.28515625" style="8" customWidth="1"/>
    <col min="1789" max="1789" width="9.140625" style="8" customWidth="1"/>
    <col min="1790" max="1790" width="9.85546875" style="8" customWidth="1"/>
    <col min="1791" max="1791" width="10" style="8" customWidth="1"/>
    <col min="1792" max="1792" width="9.7109375" style="8" customWidth="1"/>
    <col min="1793" max="1793" width="7.42578125" style="8" customWidth="1"/>
    <col min="1794" max="1794" width="10" style="8" customWidth="1"/>
    <col min="1795" max="1795" width="12.7109375" style="8" customWidth="1"/>
    <col min="1796" max="2037" width="11.42578125" style="8"/>
    <col min="2038" max="2038" width="29.7109375" style="8" customWidth="1"/>
    <col min="2039" max="2039" width="9.42578125" style="8" customWidth="1"/>
    <col min="2040" max="2040" width="9.85546875" style="8" customWidth="1"/>
    <col min="2041" max="2041" width="8.7109375" style="8" customWidth="1"/>
    <col min="2042" max="2042" width="9.28515625" style="8" customWidth="1"/>
    <col min="2043" max="2043" width="8.140625" style="8" customWidth="1"/>
    <col min="2044" max="2044" width="8.28515625" style="8" customWidth="1"/>
    <col min="2045" max="2045" width="9.140625" style="8" customWidth="1"/>
    <col min="2046" max="2046" width="9.85546875" style="8" customWidth="1"/>
    <col min="2047" max="2047" width="10" style="8" customWidth="1"/>
    <col min="2048" max="2048" width="9.7109375" style="8" customWidth="1"/>
    <col min="2049" max="2049" width="7.42578125" style="8" customWidth="1"/>
    <col min="2050" max="2050" width="10" style="8" customWidth="1"/>
    <col min="2051" max="2051" width="12.7109375" style="8" customWidth="1"/>
    <col min="2052" max="2293" width="11.42578125" style="8"/>
    <col min="2294" max="2294" width="29.7109375" style="8" customWidth="1"/>
    <col min="2295" max="2295" width="9.42578125" style="8" customWidth="1"/>
    <col min="2296" max="2296" width="9.85546875" style="8" customWidth="1"/>
    <col min="2297" max="2297" width="8.7109375" style="8" customWidth="1"/>
    <col min="2298" max="2298" width="9.28515625" style="8" customWidth="1"/>
    <col min="2299" max="2299" width="8.140625" style="8" customWidth="1"/>
    <col min="2300" max="2300" width="8.28515625" style="8" customWidth="1"/>
    <col min="2301" max="2301" width="9.140625" style="8" customWidth="1"/>
    <col min="2302" max="2302" width="9.85546875" style="8" customWidth="1"/>
    <col min="2303" max="2303" width="10" style="8" customWidth="1"/>
    <col min="2304" max="2304" width="9.7109375" style="8" customWidth="1"/>
    <col min="2305" max="2305" width="7.42578125" style="8" customWidth="1"/>
    <col min="2306" max="2306" width="10" style="8" customWidth="1"/>
    <col min="2307" max="2307" width="12.7109375" style="8" customWidth="1"/>
    <col min="2308" max="2549" width="11.42578125" style="8"/>
    <col min="2550" max="2550" width="29.7109375" style="8" customWidth="1"/>
    <col min="2551" max="2551" width="9.42578125" style="8" customWidth="1"/>
    <col min="2552" max="2552" width="9.85546875" style="8" customWidth="1"/>
    <col min="2553" max="2553" width="8.7109375" style="8" customWidth="1"/>
    <col min="2554" max="2554" width="9.28515625" style="8" customWidth="1"/>
    <col min="2555" max="2555" width="8.140625" style="8" customWidth="1"/>
    <col min="2556" max="2556" width="8.28515625" style="8" customWidth="1"/>
    <col min="2557" max="2557" width="9.140625" style="8" customWidth="1"/>
    <col min="2558" max="2558" width="9.85546875" style="8" customWidth="1"/>
    <col min="2559" max="2559" width="10" style="8" customWidth="1"/>
    <col min="2560" max="2560" width="9.7109375" style="8" customWidth="1"/>
    <col min="2561" max="2561" width="7.42578125" style="8" customWidth="1"/>
    <col min="2562" max="2562" width="10" style="8" customWidth="1"/>
    <col min="2563" max="2563" width="12.7109375" style="8" customWidth="1"/>
    <col min="2564" max="2805" width="11.42578125" style="8"/>
    <col min="2806" max="2806" width="29.7109375" style="8" customWidth="1"/>
    <col min="2807" max="2807" width="9.42578125" style="8" customWidth="1"/>
    <col min="2808" max="2808" width="9.85546875" style="8" customWidth="1"/>
    <col min="2809" max="2809" width="8.7109375" style="8" customWidth="1"/>
    <col min="2810" max="2810" width="9.28515625" style="8" customWidth="1"/>
    <col min="2811" max="2811" width="8.140625" style="8" customWidth="1"/>
    <col min="2812" max="2812" width="8.28515625" style="8" customWidth="1"/>
    <col min="2813" max="2813" width="9.140625" style="8" customWidth="1"/>
    <col min="2814" max="2814" width="9.85546875" style="8" customWidth="1"/>
    <col min="2815" max="2815" width="10" style="8" customWidth="1"/>
    <col min="2816" max="2816" width="9.7109375" style="8" customWidth="1"/>
    <col min="2817" max="2817" width="7.42578125" style="8" customWidth="1"/>
    <col min="2818" max="2818" width="10" style="8" customWidth="1"/>
    <col min="2819" max="2819" width="12.7109375" style="8" customWidth="1"/>
    <col min="2820" max="3061" width="11.42578125" style="8"/>
    <col min="3062" max="3062" width="29.7109375" style="8" customWidth="1"/>
    <col min="3063" max="3063" width="9.42578125" style="8" customWidth="1"/>
    <col min="3064" max="3064" width="9.85546875" style="8" customWidth="1"/>
    <col min="3065" max="3065" width="8.7109375" style="8" customWidth="1"/>
    <col min="3066" max="3066" width="9.28515625" style="8" customWidth="1"/>
    <col min="3067" max="3067" width="8.140625" style="8" customWidth="1"/>
    <col min="3068" max="3068" width="8.28515625" style="8" customWidth="1"/>
    <col min="3069" max="3069" width="9.140625" style="8" customWidth="1"/>
    <col min="3070" max="3070" width="9.85546875" style="8" customWidth="1"/>
    <col min="3071" max="3071" width="10" style="8" customWidth="1"/>
    <col min="3072" max="3072" width="9.7109375" style="8" customWidth="1"/>
    <col min="3073" max="3073" width="7.42578125" style="8" customWidth="1"/>
    <col min="3074" max="3074" width="10" style="8" customWidth="1"/>
    <col min="3075" max="3075" width="12.7109375" style="8" customWidth="1"/>
    <col min="3076" max="3317" width="11.42578125" style="8"/>
    <col min="3318" max="3318" width="29.7109375" style="8" customWidth="1"/>
    <col min="3319" max="3319" width="9.42578125" style="8" customWidth="1"/>
    <col min="3320" max="3320" width="9.85546875" style="8" customWidth="1"/>
    <col min="3321" max="3321" width="8.7109375" style="8" customWidth="1"/>
    <col min="3322" max="3322" width="9.28515625" style="8" customWidth="1"/>
    <col min="3323" max="3323" width="8.140625" style="8" customWidth="1"/>
    <col min="3324" max="3324" width="8.28515625" style="8" customWidth="1"/>
    <col min="3325" max="3325" width="9.140625" style="8" customWidth="1"/>
    <col min="3326" max="3326" width="9.85546875" style="8" customWidth="1"/>
    <col min="3327" max="3327" width="10" style="8" customWidth="1"/>
    <col min="3328" max="3328" width="9.7109375" style="8" customWidth="1"/>
    <col min="3329" max="3329" width="7.42578125" style="8" customWidth="1"/>
    <col min="3330" max="3330" width="10" style="8" customWidth="1"/>
    <col min="3331" max="3331" width="12.7109375" style="8" customWidth="1"/>
    <col min="3332" max="3573" width="11.42578125" style="8"/>
    <col min="3574" max="3574" width="29.7109375" style="8" customWidth="1"/>
    <col min="3575" max="3575" width="9.42578125" style="8" customWidth="1"/>
    <col min="3576" max="3576" width="9.85546875" style="8" customWidth="1"/>
    <col min="3577" max="3577" width="8.7109375" style="8" customWidth="1"/>
    <col min="3578" max="3578" width="9.28515625" style="8" customWidth="1"/>
    <col min="3579" max="3579" width="8.140625" style="8" customWidth="1"/>
    <col min="3580" max="3580" width="8.28515625" style="8" customWidth="1"/>
    <col min="3581" max="3581" width="9.140625" style="8" customWidth="1"/>
    <col min="3582" max="3582" width="9.85546875" style="8" customWidth="1"/>
    <col min="3583" max="3583" width="10" style="8" customWidth="1"/>
    <col min="3584" max="3584" width="9.7109375" style="8" customWidth="1"/>
    <col min="3585" max="3585" width="7.42578125" style="8" customWidth="1"/>
    <col min="3586" max="3586" width="10" style="8" customWidth="1"/>
    <col min="3587" max="3587" width="12.7109375" style="8" customWidth="1"/>
    <col min="3588" max="3829" width="11.42578125" style="8"/>
    <col min="3830" max="3830" width="29.7109375" style="8" customWidth="1"/>
    <col min="3831" max="3831" width="9.42578125" style="8" customWidth="1"/>
    <col min="3832" max="3832" width="9.85546875" style="8" customWidth="1"/>
    <col min="3833" max="3833" width="8.7109375" style="8" customWidth="1"/>
    <col min="3834" max="3834" width="9.28515625" style="8" customWidth="1"/>
    <col min="3835" max="3835" width="8.140625" style="8" customWidth="1"/>
    <col min="3836" max="3836" width="8.28515625" style="8" customWidth="1"/>
    <col min="3837" max="3837" width="9.140625" style="8" customWidth="1"/>
    <col min="3838" max="3838" width="9.85546875" style="8" customWidth="1"/>
    <col min="3839" max="3839" width="10" style="8" customWidth="1"/>
    <col min="3840" max="3840" width="9.7109375" style="8" customWidth="1"/>
    <col min="3841" max="3841" width="7.42578125" style="8" customWidth="1"/>
    <col min="3842" max="3842" width="10" style="8" customWidth="1"/>
    <col min="3843" max="3843" width="12.7109375" style="8" customWidth="1"/>
    <col min="3844" max="4085" width="11.42578125" style="8"/>
    <col min="4086" max="4086" width="29.7109375" style="8" customWidth="1"/>
    <col min="4087" max="4087" width="9.42578125" style="8" customWidth="1"/>
    <col min="4088" max="4088" width="9.85546875" style="8" customWidth="1"/>
    <col min="4089" max="4089" width="8.7109375" style="8" customWidth="1"/>
    <col min="4090" max="4090" width="9.28515625" style="8" customWidth="1"/>
    <col min="4091" max="4091" width="8.140625" style="8" customWidth="1"/>
    <col min="4092" max="4092" width="8.28515625" style="8" customWidth="1"/>
    <col min="4093" max="4093" width="9.140625" style="8" customWidth="1"/>
    <col min="4094" max="4094" width="9.85546875" style="8" customWidth="1"/>
    <col min="4095" max="4095" width="10" style="8" customWidth="1"/>
    <col min="4096" max="4096" width="9.7109375" style="8" customWidth="1"/>
    <col min="4097" max="4097" width="7.42578125" style="8" customWidth="1"/>
    <col min="4098" max="4098" width="10" style="8" customWidth="1"/>
    <col min="4099" max="4099" width="12.7109375" style="8" customWidth="1"/>
    <col min="4100" max="4341" width="11.42578125" style="8"/>
    <col min="4342" max="4342" width="29.7109375" style="8" customWidth="1"/>
    <col min="4343" max="4343" width="9.42578125" style="8" customWidth="1"/>
    <col min="4344" max="4344" width="9.85546875" style="8" customWidth="1"/>
    <col min="4345" max="4345" width="8.7109375" style="8" customWidth="1"/>
    <col min="4346" max="4346" width="9.28515625" style="8" customWidth="1"/>
    <col min="4347" max="4347" width="8.140625" style="8" customWidth="1"/>
    <col min="4348" max="4348" width="8.28515625" style="8" customWidth="1"/>
    <col min="4349" max="4349" width="9.140625" style="8" customWidth="1"/>
    <col min="4350" max="4350" width="9.85546875" style="8" customWidth="1"/>
    <col min="4351" max="4351" width="10" style="8" customWidth="1"/>
    <col min="4352" max="4352" width="9.7109375" style="8" customWidth="1"/>
    <col min="4353" max="4353" width="7.42578125" style="8" customWidth="1"/>
    <col min="4354" max="4354" width="10" style="8" customWidth="1"/>
    <col min="4355" max="4355" width="12.7109375" style="8" customWidth="1"/>
    <col min="4356" max="4597" width="11.42578125" style="8"/>
    <col min="4598" max="4598" width="29.7109375" style="8" customWidth="1"/>
    <col min="4599" max="4599" width="9.42578125" style="8" customWidth="1"/>
    <col min="4600" max="4600" width="9.85546875" style="8" customWidth="1"/>
    <col min="4601" max="4601" width="8.7109375" style="8" customWidth="1"/>
    <col min="4602" max="4602" width="9.28515625" style="8" customWidth="1"/>
    <col min="4603" max="4603" width="8.140625" style="8" customWidth="1"/>
    <col min="4604" max="4604" width="8.28515625" style="8" customWidth="1"/>
    <col min="4605" max="4605" width="9.140625" style="8" customWidth="1"/>
    <col min="4606" max="4606" width="9.85546875" style="8" customWidth="1"/>
    <col min="4607" max="4607" width="10" style="8" customWidth="1"/>
    <col min="4608" max="4608" width="9.7109375" style="8" customWidth="1"/>
    <col min="4609" max="4609" width="7.42578125" style="8" customWidth="1"/>
    <col min="4610" max="4610" width="10" style="8" customWidth="1"/>
    <col min="4611" max="4611" width="12.7109375" style="8" customWidth="1"/>
    <col min="4612" max="4853" width="11.42578125" style="8"/>
    <col min="4854" max="4854" width="29.7109375" style="8" customWidth="1"/>
    <col min="4855" max="4855" width="9.42578125" style="8" customWidth="1"/>
    <col min="4856" max="4856" width="9.85546875" style="8" customWidth="1"/>
    <col min="4857" max="4857" width="8.7109375" style="8" customWidth="1"/>
    <col min="4858" max="4858" width="9.28515625" style="8" customWidth="1"/>
    <col min="4859" max="4859" width="8.140625" style="8" customWidth="1"/>
    <col min="4860" max="4860" width="8.28515625" style="8" customWidth="1"/>
    <col min="4861" max="4861" width="9.140625" style="8" customWidth="1"/>
    <col min="4862" max="4862" width="9.85546875" style="8" customWidth="1"/>
    <col min="4863" max="4863" width="10" style="8" customWidth="1"/>
    <col min="4864" max="4864" width="9.7109375" style="8" customWidth="1"/>
    <col min="4865" max="4865" width="7.42578125" style="8" customWidth="1"/>
    <col min="4866" max="4866" width="10" style="8" customWidth="1"/>
    <col min="4867" max="4867" width="12.7109375" style="8" customWidth="1"/>
    <col min="4868" max="5109" width="11.42578125" style="8"/>
    <col min="5110" max="5110" width="29.7109375" style="8" customWidth="1"/>
    <col min="5111" max="5111" width="9.42578125" style="8" customWidth="1"/>
    <col min="5112" max="5112" width="9.85546875" style="8" customWidth="1"/>
    <col min="5113" max="5113" width="8.7109375" style="8" customWidth="1"/>
    <col min="5114" max="5114" width="9.28515625" style="8" customWidth="1"/>
    <col min="5115" max="5115" width="8.140625" style="8" customWidth="1"/>
    <col min="5116" max="5116" width="8.28515625" style="8" customWidth="1"/>
    <col min="5117" max="5117" width="9.140625" style="8" customWidth="1"/>
    <col min="5118" max="5118" width="9.85546875" style="8" customWidth="1"/>
    <col min="5119" max="5119" width="10" style="8" customWidth="1"/>
    <col min="5120" max="5120" width="9.7109375" style="8" customWidth="1"/>
    <col min="5121" max="5121" width="7.42578125" style="8" customWidth="1"/>
    <col min="5122" max="5122" width="10" style="8" customWidth="1"/>
    <col min="5123" max="5123" width="12.7109375" style="8" customWidth="1"/>
    <col min="5124" max="5365" width="11.42578125" style="8"/>
    <col min="5366" max="5366" width="29.7109375" style="8" customWidth="1"/>
    <col min="5367" max="5367" width="9.42578125" style="8" customWidth="1"/>
    <col min="5368" max="5368" width="9.85546875" style="8" customWidth="1"/>
    <col min="5369" max="5369" width="8.7109375" style="8" customWidth="1"/>
    <col min="5370" max="5370" width="9.28515625" style="8" customWidth="1"/>
    <col min="5371" max="5371" width="8.140625" style="8" customWidth="1"/>
    <col min="5372" max="5372" width="8.28515625" style="8" customWidth="1"/>
    <col min="5373" max="5373" width="9.140625" style="8" customWidth="1"/>
    <col min="5374" max="5374" width="9.85546875" style="8" customWidth="1"/>
    <col min="5375" max="5375" width="10" style="8" customWidth="1"/>
    <col min="5376" max="5376" width="9.7109375" style="8" customWidth="1"/>
    <col min="5377" max="5377" width="7.42578125" style="8" customWidth="1"/>
    <col min="5378" max="5378" width="10" style="8" customWidth="1"/>
    <col min="5379" max="5379" width="12.7109375" style="8" customWidth="1"/>
    <col min="5380" max="5621" width="11.42578125" style="8"/>
    <col min="5622" max="5622" width="29.7109375" style="8" customWidth="1"/>
    <col min="5623" max="5623" width="9.42578125" style="8" customWidth="1"/>
    <col min="5624" max="5624" width="9.85546875" style="8" customWidth="1"/>
    <col min="5625" max="5625" width="8.7109375" style="8" customWidth="1"/>
    <col min="5626" max="5626" width="9.28515625" style="8" customWidth="1"/>
    <col min="5627" max="5627" width="8.140625" style="8" customWidth="1"/>
    <col min="5628" max="5628" width="8.28515625" style="8" customWidth="1"/>
    <col min="5629" max="5629" width="9.140625" style="8" customWidth="1"/>
    <col min="5630" max="5630" width="9.85546875" style="8" customWidth="1"/>
    <col min="5631" max="5631" width="10" style="8" customWidth="1"/>
    <col min="5632" max="5632" width="9.7109375" style="8" customWidth="1"/>
    <col min="5633" max="5633" width="7.42578125" style="8" customWidth="1"/>
    <col min="5634" max="5634" width="10" style="8" customWidth="1"/>
    <col min="5635" max="5635" width="12.7109375" style="8" customWidth="1"/>
    <col min="5636" max="5877" width="11.42578125" style="8"/>
    <col min="5878" max="5878" width="29.7109375" style="8" customWidth="1"/>
    <col min="5879" max="5879" width="9.42578125" style="8" customWidth="1"/>
    <col min="5880" max="5880" width="9.85546875" style="8" customWidth="1"/>
    <col min="5881" max="5881" width="8.7109375" style="8" customWidth="1"/>
    <col min="5882" max="5882" width="9.28515625" style="8" customWidth="1"/>
    <col min="5883" max="5883" width="8.140625" style="8" customWidth="1"/>
    <col min="5884" max="5884" width="8.28515625" style="8" customWidth="1"/>
    <col min="5885" max="5885" width="9.140625" style="8" customWidth="1"/>
    <col min="5886" max="5886" width="9.85546875" style="8" customWidth="1"/>
    <col min="5887" max="5887" width="10" style="8" customWidth="1"/>
    <col min="5888" max="5888" width="9.7109375" style="8" customWidth="1"/>
    <col min="5889" max="5889" width="7.42578125" style="8" customWidth="1"/>
    <col min="5890" max="5890" width="10" style="8" customWidth="1"/>
    <col min="5891" max="5891" width="12.7109375" style="8" customWidth="1"/>
    <col min="5892" max="6133" width="11.42578125" style="8"/>
    <col min="6134" max="6134" width="29.7109375" style="8" customWidth="1"/>
    <col min="6135" max="6135" width="9.42578125" style="8" customWidth="1"/>
    <col min="6136" max="6136" width="9.85546875" style="8" customWidth="1"/>
    <col min="6137" max="6137" width="8.7109375" style="8" customWidth="1"/>
    <col min="6138" max="6138" width="9.28515625" style="8" customWidth="1"/>
    <col min="6139" max="6139" width="8.140625" style="8" customWidth="1"/>
    <col min="6140" max="6140" width="8.28515625" style="8" customWidth="1"/>
    <col min="6141" max="6141" width="9.140625" style="8" customWidth="1"/>
    <col min="6142" max="6142" width="9.85546875" style="8" customWidth="1"/>
    <col min="6143" max="6143" width="10" style="8" customWidth="1"/>
    <col min="6144" max="6144" width="9.7109375" style="8" customWidth="1"/>
    <col min="6145" max="6145" width="7.42578125" style="8" customWidth="1"/>
    <col min="6146" max="6146" width="10" style="8" customWidth="1"/>
    <col min="6147" max="6147" width="12.7109375" style="8" customWidth="1"/>
    <col min="6148" max="6389" width="11.42578125" style="8"/>
    <col min="6390" max="6390" width="29.7109375" style="8" customWidth="1"/>
    <col min="6391" max="6391" width="9.42578125" style="8" customWidth="1"/>
    <col min="6392" max="6392" width="9.85546875" style="8" customWidth="1"/>
    <col min="6393" max="6393" width="8.7109375" style="8" customWidth="1"/>
    <col min="6394" max="6394" width="9.28515625" style="8" customWidth="1"/>
    <col min="6395" max="6395" width="8.140625" style="8" customWidth="1"/>
    <col min="6396" max="6396" width="8.28515625" style="8" customWidth="1"/>
    <col min="6397" max="6397" width="9.140625" style="8" customWidth="1"/>
    <col min="6398" max="6398" width="9.85546875" style="8" customWidth="1"/>
    <col min="6399" max="6399" width="10" style="8" customWidth="1"/>
    <col min="6400" max="6400" width="9.7109375" style="8" customWidth="1"/>
    <col min="6401" max="6401" width="7.42578125" style="8" customWidth="1"/>
    <col min="6402" max="6402" width="10" style="8" customWidth="1"/>
    <col min="6403" max="6403" width="12.7109375" style="8" customWidth="1"/>
    <col min="6404" max="6645" width="11.42578125" style="8"/>
    <col min="6646" max="6646" width="29.7109375" style="8" customWidth="1"/>
    <col min="6647" max="6647" width="9.42578125" style="8" customWidth="1"/>
    <col min="6648" max="6648" width="9.85546875" style="8" customWidth="1"/>
    <col min="6649" max="6649" width="8.7109375" style="8" customWidth="1"/>
    <col min="6650" max="6650" width="9.28515625" style="8" customWidth="1"/>
    <col min="6651" max="6651" width="8.140625" style="8" customWidth="1"/>
    <col min="6652" max="6652" width="8.28515625" style="8" customWidth="1"/>
    <col min="6653" max="6653" width="9.140625" style="8" customWidth="1"/>
    <col min="6654" max="6654" width="9.85546875" style="8" customWidth="1"/>
    <col min="6655" max="6655" width="10" style="8" customWidth="1"/>
    <col min="6656" max="6656" width="9.7109375" style="8" customWidth="1"/>
    <col min="6657" max="6657" width="7.42578125" style="8" customWidth="1"/>
    <col min="6658" max="6658" width="10" style="8" customWidth="1"/>
    <col min="6659" max="6659" width="12.7109375" style="8" customWidth="1"/>
    <col min="6660" max="6901" width="11.42578125" style="8"/>
    <col min="6902" max="6902" width="29.7109375" style="8" customWidth="1"/>
    <col min="6903" max="6903" width="9.42578125" style="8" customWidth="1"/>
    <col min="6904" max="6904" width="9.85546875" style="8" customWidth="1"/>
    <col min="6905" max="6905" width="8.7109375" style="8" customWidth="1"/>
    <col min="6906" max="6906" width="9.28515625" style="8" customWidth="1"/>
    <col min="6907" max="6907" width="8.140625" style="8" customWidth="1"/>
    <col min="6908" max="6908" width="8.28515625" style="8" customWidth="1"/>
    <col min="6909" max="6909" width="9.140625" style="8" customWidth="1"/>
    <col min="6910" max="6910" width="9.85546875" style="8" customWidth="1"/>
    <col min="6911" max="6911" width="10" style="8" customWidth="1"/>
    <col min="6912" max="6912" width="9.7109375" style="8" customWidth="1"/>
    <col min="6913" max="6913" width="7.42578125" style="8" customWidth="1"/>
    <col min="6914" max="6914" width="10" style="8" customWidth="1"/>
    <col min="6915" max="6915" width="12.7109375" style="8" customWidth="1"/>
    <col min="6916" max="7157" width="11.42578125" style="8"/>
    <col min="7158" max="7158" width="29.7109375" style="8" customWidth="1"/>
    <col min="7159" max="7159" width="9.42578125" style="8" customWidth="1"/>
    <col min="7160" max="7160" width="9.85546875" style="8" customWidth="1"/>
    <col min="7161" max="7161" width="8.7109375" style="8" customWidth="1"/>
    <col min="7162" max="7162" width="9.28515625" style="8" customWidth="1"/>
    <col min="7163" max="7163" width="8.140625" style="8" customWidth="1"/>
    <col min="7164" max="7164" width="8.28515625" style="8" customWidth="1"/>
    <col min="7165" max="7165" width="9.140625" style="8" customWidth="1"/>
    <col min="7166" max="7166" width="9.85546875" style="8" customWidth="1"/>
    <col min="7167" max="7167" width="10" style="8" customWidth="1"/>
    <col min="7168" max="7168" width="9.7109375" style="8" customWidth="1"/>
    <col min="7169" max="7169" width="7.42578125" style="8" customWidth="1"/>
    <col min="7170" max="7170" width="10" style="8" customWidth="1"/>
    <col min="7171" max="7171" width="12.7109375" style="8" customWidth="1"/>
    <col min="7172" max="7413" width="11.42578125" style="8"/>
    <col min="7414" max="7414" width="29.7109375" style="8" customWidth="1"/>
    <col min="7415" max="7415" width="9.42578125" style="8" customWidth="1"/>
    <col min="7416" max="7416" width="9.85546875" style="8" customWidth="1"/>
    <col min="7417" max="7417" width="8.7109375" style="8" customWidth="1"/>
    <col min="7418" max="7418" width="9.28515625" style="8" customWidth="1"/>
    <col min="7419" max="7419" width="8.140625" style="8" customWidth="1"/>
    <col min="7420" max="7420" width="8.28515625" style="8" customWidth="1"/>
    <col min="7421" max="7421" width="9.140625" style="8" customWidth="1"/>
    <col min="7422" max="7422" width="9.85546875" style="8" customWidth="1"/>
    <col min="7423" max="7423" width="10" style="8" customWidth="1"/>
    <col min="7424" max="7424" width="9.7109375" style="8" customWidth="1"/>
    <col min="7425" max="7425" width="7.42578125" style="8" customWidth="1"/>
    <col min="7426" max="7426" width="10" style="8" customWidth="1"/>
    <col min="7427" max="7427" width="12.7109375" style="8" customWidth="1"/>
    <col min="7428" max="7669" width="11.42578125" style="8"/>
    <col min="7670" max="7670" width="29.7109375" style="8" customWidth="1"/>
    <col min="7671" max="7671" width="9.42578125" style="8" customWidth="1"/>
    <col min="7672" max="7672" width="9.85546875" style="8" customWidth="1"/>
    <col min="7673" max="7673" width="8.7109375" style="8" customWidth="1"/>
    <col min="7674" max="7674" width="9.28515625" style="8" customWidth="1"/>
    <col min="7675" max="7675" width="8.140625" style="8" customWidth="1"/>
    <col min="7676" max="7676" width="8.28515625" style="8" customWidth="1"/>
    <col min="7677" max="7677" width="9.140625" style="8" customWidth="1"/>
    <col min="7678" max="7678" width="9.85546875" style="8" customWidth="1"/>
    <col min="7679" max="7679" width="10" style="8" customWidth="1"/>
    <col min="7680" max="7680" width="9.7109375" style="8" customWidth="1"/>
    <col min="7681" max="7681" width="7.42578125" style="8" customWidth="1"/>
    <col min="7682" max="7682" width="10" style="8" customWidth="1"/>
    <col min="7683" max="7683" width="12.7109375" style="8" customWidth="1"/>
    <col min="7684" max="7925" width="11.42578125" style="8"/>
    <col min="7926" max="7926" width="29.7109375" style="8" customWidth="1"/>
    <col min="7927" max="7927" width="9.42578125" style="8" customWidth="1"/>
    <col min="7928" max="7928" width="9.85546875" style="8" customWidth="1"/>
    <col min="7929" max="7929" width="8.7109375" style="8" customWidth="1"/>
    <col min="7930" max="7930" width="9.28515625" style="8" customWidth="1"/>
    <col min="7931" max="7931" width="8.140625" style="8" customWidth="1"/>
    <col min="7932" max="7932" width="8.28515625" style="8" customWidth="1"/>
    <col min="7933" max="7933" width="9.140625" style="8" customWidth="1"/>
    <col min="7934" max="7934" width="9.85546875" style="8" customWidth="1"/>
    <col min="7935" max="7935" width="10" style="8" customWidth="1"/>
    <col min="7936" max="7936" width="9.7109375" style="8" customWidth="1"/>
    <col min="7937" max="7937" width="7.42578125" style="8" customWidth="1"/>
    <col min="7938" max="7938" width="10" style="8" customWidth="1"/>
    <col min="7939" max="7939" width="12.7109375" style="8" customWidth="1"/>
    <col min="7940" max="8181" width="11.42578125" style="8"/>
    <col min="8182" max="8182" width="29.7109375" style="8" customWidth="1"/>
    <col min="8183" max="8183" width="9.42578125" style="8" customWidth="1"/>
    <col min="8184" max="8184" width="9.85546875" style="8" customWidth="1"/>
    <col min="8185" max="8185" width="8.7109375" style="8" customWidth="1"/>
    <col min="8186" max="8186" width="9.28515625" style="8" customWidth="1"/>
    <col min="8187" max="8187" width="8.140625" style="8" customWidth="1"/>
    <col min="8188" max="8188" width="8.28515625" style="8" customWidth="1"/>
    <col min="8189" max="8189" width="9.140625" style="8" customWidth="1"/>
    <col min="8190" max="8190" width="9.85546875" style="8" customWidth="1"/>
    <col min="8191" max="8191" width="10" style="8" customWidth="1"/>
    <col min="8192" max="8192" width="9.7109375" style="8" customWidth="1"/>
    <col min="8193" max="8193" width="7.42578125" style="8" customWidth="1"/>
    <col min="8194" max="8194" width="10" style="8" customWidth="1"/>
    <col min="8195" max="8195" width="12.7109375" style="8" customWidth="1"/>
    <col min="8196" max="8437" width="11.42578125" style="8"/>
    <col min="8438" max="8438" width="29.7109375" style="8" customWidth="1"/>
    <col min="8439" max="8439" width="9.42578125" style="8" customWidth="1"/>
    <col min="8440" max="8440" width="9.85546875" style="8" customWidth="1"/>
    <col min="8441" max="8441" width="8.7109375" style="8" customWidth="1"/>
    <col min="8442" max="8442" width="9.28515625" style="8" customWidth="1"/>
    <col min="8443" max="8443" width="8.140625" style="8" customWidth="1"/>
    <col min="8444" max="8444" width="8.28515625" style="8" customWidth="1"/>
    <col min="8445" max="8445" width="9.140625" style="8" customWidth="1"/>
    <col min="8446" max="8446" width="9.85546875" style="8" customWidth="1"/>
    <col min="8447" max="8447" width="10" style="8" customWidth="1"/>
    <col min="8448" max="8448" width="9.7109375" style="8" customWidth="1"/>
    <col min="8449" max="8449" width="7.42578125" style="8" customWidth="1"/>
    <col min="8450" max="8450" width="10" style="8" customWidth="1"/>
    <col min="8451" max="8451" width="12.7109375" style="8" customWidth="1"/>
    <col min="8452" max="8693" width="11.42578125" style="8"/>
    <col min="8694" max="8694" width="29.7109375" style="8" customWidth="1"/>
    <col min="8695" max="8695" width="9.42578125" style="8" customWidth="1"/>
    <col min="8696" max="8696" width="9.85546875" style="8" customWidth="1"/>
    <col min="8697" max="8697" width="8.7109375" style="8" customWidth="1"/>
    <col min="8698" max="8698" width="9.28515625" style="8" customWidth="1"/>
    <col min="8699" max="8699" width="8.140625" style="8" customWidth="1"/>
    <col min="8700" max="8700" width="8.28515625" style="8" customWidth="1"/>
    <col min="8701" max="8701" width="9.140625" style="8" customWidth="1"/>
    <col min="8702" max="8702" width="9.85546875" style="8" customWidth="1"/>
    <col min="8703" max="8703" width="10" style="8" customWidth="1"/>
    <col min="8704" max="8704" width="9.7109375" style="8" customWidth="1"/>
    <col min="8705" max="8705" width="7.42578125" style="8" customWidth="1"/>
    <col min="8706" max="8706" width="10" style="8" customWidth="1"/>
    <col min="8707" max="8707" width="12.7109375" style="8" customWidth="1"/>
    <col min="8708" max="8949" width="11.42578125" style="8"/>
    <col min="8950" max="8950" width="29.7109375" style="8" customWidth="1"/>
    <col min="8951" max="8951" width="9.42578125" style="8" customWidth="1"/>
    <col min="8952" max="8952" width="9.85546875" style="8" customWidth="1"/>
    <col min="8953" max="8953" width="8.7109375" style="8" customWidth="1"/>
    <col min="8954" max="8954" width="9.28515625" style="8" customWidth="1"/>
    <col min="8955" max="8955" width="8.140625" style="8" customWidth="1"/>
    <col min="8956" max="8956" width="8.28515625" style="8" customWidth="1"/>
    <col min="8957" max="8957" width="9.140625" style="8" customWidth="1"/>
    <col min="8958" max="8958" width="9.85546875" style="8" customWidth="1"/>
    <col min="8959" max="8959" width="10" style="8" customWidth="1"/>
    <col min="8960" max="8960" width="9.7109375" style="8" customWidth="1"/>
    <col min="8961" max="8961" width="7.42578125" style="8" customWidth="1"/>
    <col min="8962" max="8962" width="10" style="8" customWidth="1"/>
    <col min="8963" max="8963" width="12.7109375" style="8" customWidth="1"/>
    <col min="8964" max="9205" width="11.42578125" style="8"/>
    <col min="9206" max="9206" width="29.7109375" style="8" customWidth="1"/>
    <col min="9207" max="9207" width="9.42578125" style="8" customWidth="1"/>
    <col min="9208" max="9208" width="9.85546875" style="8" customWidth="1"/>
    <col min="9209" max="9209" width="8.7109375" style="8" customWidth="1"/>
    <col min="9210" max="9210" width="9.28515625" style="8" customWidth="1"/>
    <col min="9211" max="9211" width="8.140625" style="8" customWidth="1"/>
    <col min="9212" max="9212" width="8.28515625" style="8" customWidth="1"/>
    <col min="9213" max="9213" width="9.140625" style="8" customWidth="1"/>
    <col min="9214" max="9214" width="9.85546875" style="8" customWidth="1"/>
    <col min="9215" max="9215" width="10" style="8" customWidth="1"/>
    <col min="9216" max="9216" width="9.7109375" style="8" customWidth="1"/>
    <col min="9217" max="9217" width="7.42578125" style="8" customWidth="1"/>
    <col min="9218" max="9218" width="10" style="8" customWidth="1"/>
    <col min="9219" max="9219" width="12.7109375" style="8" customWidth="1"/>
    <col min="9220" max="9461" width="11.42578125" style="8"/>
    <col min="9462" max="9462" width="29.7109375" style="8" customWidth="1"/>
    <col min="9463" max="9463" width="9.42578125" style="8" customWidth="1"/>
    <col min="9464" max="9464" width="9.85546875" style="8" customWidth="1"/>
    <col min="9465" max="9465" width="8.7109375" style="8" customWidth="1"/>
    <col min="9466" max="9466" width="9.28515625" style="8" customWidth="1"/>
    <col min="9467" max="9467" width="8.140625" style="8" customWidth="1"/>
    <col min="9468" max="9468" width="8.28515625" style="8" customWidth="1"/>
    <col min="9469" max="9469" width="9.140625" style="8" customWidth="1"/>
    <col min="9470" max="9470" width="9.85546875" style="8" customWidth="1"/>
    <col min="9471" max="9471" width="10" style="8" customWidth="1"/>
    <col min="9472" max="9472" width="9.7109375" style="8" customWidth="1"/>
    <col min="9473" max="9473" width="7.42578125" style="8" customWidth="1"/>
    <col min="9474" max="9474" width="10" style="8" customWidth="1"/>
    <col min="9475" max="9475" width="12.7109375" style="8" customWidth="1"/>
    <col min="9476" max="9717" width="11.42578125" style="8"/>
    <col min="9718" max="9718" width="29.7109375" style="8" customWidth="1"/>
    <col min="9719" max="9719" width="9.42578125" style="8" customWidth="1"/>
    <col min="9720" max="9720" width="9.85546875" style="8" customWidth="1"/>
    <col min="9721" max="9721" width="8.7109375" style="8" customWidth="1"/>
    <col min="9722" max="9722" width="9.28515625" style="8" customWidth="1"/>
    <col min="9723" max="9723" width="8.140625" style="8" customWidth="1"/>
    <col min="9724" max="9724" width="8.28515625" style="8" customWidth="1"/>
    <col min="9725" max="9725" width="9.140625" style="8" customWidth="1"/>
    <col min="9726" max="9726" width="9.85546875" style="8" customWidth="1"/>
    <col min="9727" max="9727" width="10" style="8" customWidth="1"/>
    <col min="9728" max="9728" width="9.7109375" style="8" customWidth="1"/>
    <col min="9729" max="9729" width="7.42578125" style="8" customWidth="1"/>
    <col min="9730" max="9730" width="10" style="8" customWidth="1"/>
    <col min="9731" max="9731" width="12.7109375" style="8" customWidth="1"/>
    <col min="9732" max="9973" width="11.42578125" style="8"/>
    <col min="9974" max="9974" width="29.7109375" style="8" customWidth="1"/>
    <col min="9975" max="9975" width="9.42578125" style="8" customWidth="1"/>
    <col min="9976" max="9976" width="9.85546875" style="8" customWidth="1"/>
    <col min="9977" max="9977" width="8.7109375" style="8" customWidth="1"/>
    <col min="9978" max="9978" width="9.28515625" style="8" customWidth="1"/>
    <col min="9979" max="9979" width="8.140625" style="8" customWidth="1"/>
    <col min="9980" max="9980" width="8.28515625" style="8" customWidth="1"/>
    <col min="9981" max="9981" width="9.140625" style="8" customWidth="1"/>
    <col min="9982" max="9982" width="9.85546875" style="8" customWidth="1"/>
    <col min="9983" max="9983" width="10" style="8" customWidth="1"/>
    <col min="9984" max="9984" width="9.7109375" style="8" customWidth="1"/>
    <col min="9985" max="9985" width="7.42578125" style="8" customWidth="1"/>
    <col min="9986" max="9986" width="10" style="8" customWidth="1"/>
    <col min="9987" max="9987" width="12.7109375" style="8" customWidth="1"/>
    <col min="9988" max="10229" width="11.42578125" style="8"/>
    <col min="10230" max="10230" width="29.7109375" style="8" customWidth="1"/>
    <col min="10231" max="10231" width="9.42578125" style="8" customWidth="1"/>
    <col min="10232" max="10232" width="9.85546875" style="8" customWidth="1"/>
    <col min="10233" max="10233" width="8.7109375" style="8" customWidth="1"/>
    <col min="10234" max="10234" width="9.28515625" style="8" customWidth="1"/>
    <col min="10235" max="10235" width="8.140625" style="8" customWidth="1"/>
    <col min="10236" max="10236" width="8.28515625" style="8" customWidth="1"/>
    <col min="10237" max="10237" width="9.140625" style="8" customWidth="1"/>
    <col min="10238" max="10238" width="9.85546875" style="8" customWidth="1"/>
    <col min="10239" max="10239" width="10" style="8" customWidth="1"/>
    <col min="10240" max="10240" width="9.7109375" style="8" customWidth="1"/>
    <col min="10241" max="10241" width="7.42578125" style="8" customWidth="1"/>
    <col min="10242" max="10242" width="10" style="8" customWidth="1"/>
    <col min="10243" max="10243" width="12.7109375" style="8" customWidth="1"/>
    <col min="10244" max="10485" width="11.42578125" style="8"/>
    <col min="10486" max="10486" width="29.7109375" style="8" customWidth="1"/>
    <col min="10487" max="10487" width="9.42578125" style="8" customWidth="1"/>
    <col min="10488" max="10488" width="9.85546875" style="8" customWidth="1"/>
    <col min="10489" max="10489" width="8.7109375" style="8" customWidth="1"/>
    <col min="10490" max="10490" width="9.28515625" style="8" customWidth="1"/>
    <col min="10491" max="10491" width="8.140625" style="8" customWidth="1"/>
    <col min="10492" max="10492" width="8.28515625" style="8" customWidth="1"/>
    <col min="10493" max="10493" width="9.140625" style="8" customWidth="1"/>
    <col min="10494" max="10494" width="9.85546875" style="8" customWidth="1"/>
    <col min="10495" max="10495" width="10" style="8" customWidth="1"/>
    <col min="10496" max="10496" width="9.7109375" style="8" customWidth="1"/>
    <col min="10497" max="10497" width="7.42578125" style="8" customWidth="1"/>
    <col min="10498" max="10498" width="10" style="8" customWidth="1"/>
    <col min="10499" max="10499" width="12.7109375" style="8" customWidth="1"/>
    <col min="10500" max="10741" width="11.42578125" style="8"/>
    <col min="10742" max="10742" width="29.7109375" style="8" customWidth="1"/>
    <col min="10743" max="10743" width="9.42578125" style="8" customWidth="1"/>
    <col min="10744" max="10744" width="9.85546875" style="8" customWidth="1"/>
    <col min="10745" max="10745" width="8.7109375" style="8" customWidth="1"/>
    <col min="10746" max="10746" width="9.28515625" style="8" customWidth="1"/>
    <col min="10747" max="10747" width="8.140625" style="8" customWidth="1"/>
    <col min="10748" max="10748" width="8.28515625" style="8" customWidth="1"/>
    <col min="10749" max="10749" width="9.140625" style="8" customWidth="1"/>
    <col min="10750" max="10750" width="9.85546875" style="8" customWidth="1"/>
    <col min="10751" max="10751" width="10" style="8" customWidth="1"/>
    <col min="10752" max="10752" width="9.7109375" style="8" customWidth="1"/>
    <col min="10753" max="10753" width="7.42578125" style="8" customWidth="1"/>
    <col min="10754" max="10754" width="10" style="8" customWidth="1"/>
    <col min="10755" max="10755" width="12.7109375" style="8" customWidth="1"/>
    <col min="10756" max="10997" width="11.42578125" style="8"/>
    <col min="10998" max="10998" width="29.7109375" style="8" customWidth="1"/>
    <col min="10999" max="10999" width="9.42578125" style="8" customWidth="1"/>
    <col min="11000" max="11000" width="9.85546875" style="8" customWidth="1"/>
    <col min="11001" max="11001" width="8.7109375" style="8" customWidth="1"/>
    <col min="11002" max="11002" width="9.28515625" style="8" customWidth="1"/>
    <col min="11003" max="11003" width="8.140625" style="8" customWidth="1"/>
    <col min="11004" max="11004" width="8.28515625" style="8" customWidth="1"/>
    <col min="11005" max="11005" width="9.140625" style="8" customWidth="1"/>
    <col min="11006" max="11006" width="9.85546875" style="8" customWidth="1"/>
    <col min="11007" max="11007" width="10" style="8" customWidth="1"/>
    <col min="11008" max="11008" width="9.7109375" style="8" customWidth="1"/>
    <col min="11009" max="11009" width="7.42578125" style="8" customWidth="1"/>
    <col min="11010" max="11010" width="10" style="8" customWidth="1"/>
    <col min="11011" max="11011" width="12.7109375" style="8" customWidth="1"/>
    <col min="11012" max="11253" width="11.42578125" style="8"/>
    <col min="11254" max="11254" width="29.7109375" style="8" customWidth="1"/>
    <col min="11255" max="11255" width="9.42578125" style="8" customWidth="1"/>
    <col min="11256" max="11256" width="9.85546875" style="8" customWidth="1"/>
    <col min="11257" max="11257" width="8.7109375" style="8" customWidth="1"/>
    <col min="11258" max="11258" width="9.28515625" style="8" customWidth="1"/>
    <col min="11259" max="11259" width="8.140625" style="8" customWidth="1"/>
    <col min="11260" max="11260" width="8.28515625" style="8" customWidth="1"/>
    <col min="11261" max="11261" width="9.140625" style="8" customWidth="1"/>
    <col min="11262" max="11262" width="9.85546875" style="8" customWidth="1"/>
    <col min="11263" max="11263" width="10" style="8" customWidth="1"/>
    <col min="11264" max="11264" width="9.7109375" style="8" customWidth="1"/>
    <col min="11265" max="11265" width="7.42578125" style="8" customWidth="1"/>
    <col min="11266" max="11266" width="10" style="8" customWidth="1"/>
    <col min="11267" max="11267" width="12.7109375" style="8" customWidth="1"/>
    <col min="11268" max="11509" width="11.42578125" style="8"/>
    <col min="11510" max="11510" width="29.7109375" style="8" customWidth="1"/>
    <col min="11511" max="11511" width="9.42578125" style="8" customWidth="1"/>
    <col min="11512" max="11512" width="9.85546875" style="8" customWidth="1"/>
    <col min="11513" max="11513" width="8.7109375" style="8" customWidth="1"/>
    <col min="11514" max="11514" width="9.28515625" style="8" customWidth="1"/>
    <col min="11515" max="11515" width="8.140625" style="8" customWidth="1"/>
    <col min="11516" max="11516" width="8.28515625" style="8" customWidth="1"/>
    <col min="11517" max="11517" width="9.140625" style="8" customWidth="1"/>
    <col min="11518" max="11518" width="9.85546875" style="8" customWidth="1"/>
    <col min="11519" max="11519" width="10" style="8" customWidth="1"/>
    <col min="11520" max="11520" width="9.7109375" style="8" customWidth="1"/>
    <col min="11521" max="11521" width="7.42578125" style="8" customWidth="1"/>
    <col min="11522" max="11522" width="10" style="8" customWidth="1"/>
    <col min="11523" max="11523" width="12.7109375" style="8" customWidth="1"/>
    <col min="11524" max="11765" width="11.42578125" style="8"/>
    <col min="11766" max="11766" width="29.7109375" style="8" customWidth="1"/>
    <col min="11767" max="11767" width="9.42578125" style="8" customWidth="1"/>
    <col min="11768" max="11768" width="9.85546875" style="8" customWidth="1"/>
    <col min="11769" max="11769" width="8.7109375" style="8" customWidth="1"/>
    <col min="11770" max="11770" width="9.28515625" style="8" customWidth="1"/>
    <col min="11771" max="11771" width="8.140625" style="8" customWidth="1"/>
    <col min="11772" max="11772" width="8.28515625" style="8" customWidth="1"/>
    <col min="11773" max="11773" width="9.140625" style="8" customWidth="1"/>
    <col min="11774" max="11774" width="9.85546875" style="8" customWidth="1"/>
    <col min="11775" max="11775" width="10" style="8" customWidth="1"/>
    <col min="11776" max="11776" width="9.7109375" style="8" customWidth="1"/>
    <col min="11777" max="11777" width="7.42578125" style="8" customWidth="1"/>
    <col min="11778" max="11778" width="10" style="8" customWidth="1"/>
    <col min="11779" max="11779" width="12.7109375" style="8" customWidth="1"/>
    <col min="11780" max="12021" width="11.42578125" style="8"/>
    <col min="12022" max="12022" width="29.7109375" style="8" customWidth="1"/>
    <col min="12023" max="12023" width="9.42578125" style="8" customWidth="1"/>
    <col min="12024" max="12024" width="9.85546875" style="8" customWidth="1"/>
    <col min="12025" max="12025" width="8.7109375" style="8" customWidth="1"/>
    <col min="12026" max="12026" width="9.28515625" style="8" customWidth="1"/>
    <col min="12027" max="12027" width="8.140625" style="8" customWidth="1"/>
    <col min="12028" max="12028" width="8.28515625" style="8" customWidth="1"/>
    <col min="12029" max="12029" width="9.140625" style="8" customWidth="1"/>
    <col min="12030" max="12030" width="9.85546875" style="8" customWidth="1"/>
    <col min="12031" max="12031" width="10" style="8" customWidth="1"/>
    <col min="12032" max="12032" width="9.7109375" style="8" customWidth="1"/>
    <col min="12033" max="12033" width="7.42578125" style="8" customWidth="1"/>
    <col min="12034" max="12034" width="10" style="8" customWidth="1"/>
    <col min="12035" max="12035" width="12.7109375" style="8" customWidth="1"/>
    <col min="12036" max="12277" width="11.42578125" style="8"/>
    <col min="12278" max="12278" width="29.7109375" style="8" customWidth="1"/>
    <col min="12279" max="12279" width="9.42578125" style="8" customWidth="1"/>
    <col min="12280" max="12280" width="9.85546875" style="8" customWidth="1"/>
    <col min="12281" max="12281" width="8.7109375" style="8" customWidth="1"/>
    <col min="12282" max="12282" width="9.28515625" style="8" customWidth="1"/>
    <col min="12283" max="12283" width="8.140625" style="8" customWidth="1"/>
    <col min="12284" max="12284" width="8.28515625" style="8" customWidth="1"/>
    <col min="12285" max="12285" width="9.140625" style="8" customWidth="1"/>
    <col min="12286" max="12286" width="9.85546875" style="8" customWidth="1"/>
    <col min="12287" max="12287" width="10" style="8" customWidth="1"/>
    <col min="12288" max="12288" width="9.7109375" style="8" customWidth="1"/>
    <col min="12289" max="12289" width="7.42578125" style="8" customWidth="1"/>
    <col min="12290" max="12290" width="10" style="8" customWidth="1"/>
    <col min="12291" max="12291" width="12.7109375" style="8" customWidth="1"/>
    <col min="12292" max="12533" width="11.42578125" style="8"/>
    <col min="12534" max="12534" width="29.7109375" style="8" customWidth="1"/>
    <col min="12535" max="12535" width="9.42578125" style="8" customWidth="1"/>
    <col min="12536" max="12536" width="9.85546875" style="8" customWidth="1"/>
    <col min="12537" max="12537" width="8.7109375" style="8" customWidth="1"/>
    <col min="12538" max="12538" width="9.28515625" style="8" customWidth="1"/>
    <col min="12539" max="12539" width="8.140625" style="8" customWidth="1"/>
    <col min="12540" max="12540" width="8.28515625" style="8" customWidth="1"/>
    <col min="12541" max="12541" width="9.140625" style="8" customWidth="1"/>
    <col min="12542" max="12542" width="9.85546875" style="8" customWidth="1"/>
    <col min="12543" max="12543" width="10" style="8" customWidth="1"/>
    <col min="12544" max="12544" width="9.7109375" style="8" customWidth="1"/>
    <col min="12545" max="12545" width="7.42578125" style="8" customWidth="1"/>
    <col min="12546" max="12546" width="10" style="8" customWidth="1"/>
    <col min="12547" max="12547" width="12.7109375" style="8" customWidth="1"/>
    <col min="12548" max="12789" width="11.42578125" style="8"/>
    <col min="12790" max="12790" width="29.7109375" style="8" customWidth="1"/>
    <col min="12791" max="12791" width="9.42578125" style="8" customWidth="1"/>
    <col min="12792" max="12792" width="9.85546875" style="8" customWidth="1"/>
    <col min="12793" max="12793" width="8.7109375" style="8" customWidth="1"/>
    <col min="12794" max="12794" width="9.28515625" style="8" customWidth="1"/>
    <col min="12795" max="12795" width="8.140625" style="8" customWidth="1"/>
    <col min="12796" max="12796" width="8.28515625" style="8" customWidth="1"/>
    <col min="12797" max="12797" width="9.140625" style="8" customWidth="1"/>
    <col min="12798" max="12798" width="9.85546875" style="8" customWidth="1"/>
    <col min="12799" max="12799" width="10" style="8" customWidth="1"/>
    <col min="12800" max="12800" width="9.7109375" style="8" customWidth="1"/>
    <col min="12801" max="12801" width="7.42578125" style="8" customWidth="1"/>
    <col min="12802" max="12802" width="10" style="8" customWidth="1"/>
    <col min="12803" max="12803" width="12.7109375" style="8" customWidth="1"/>
    <col min="12804" max="13045" width="11.42578125" style="8"/>
    <col min="13046" max="13046" width="29.7109375" style="8" customWidth="1"/>
    <col min="13047" max="13047" width="9.42578125" style="8" customWidth="1"/>
    <col min="13048" max="13048" width="9.85546875" style="8" customWidth="1"/>
    <col min="13049" max="13049" width="8.7109375" style="8" customWidth="1"/>
    <col min="13050" max="13050" width="9.28515625" style="8" customWidth="1"/>
    <col min="13051" max="13051" width="8.140625" style="8" customWidth="1"/>
    <col min="13052" max="13052" width="8.28515625" style="8" customWidth="1"/>
    <col min="13053" max="13053" width="9.140625" style="8" customWidth="1"/>
    <col min="13054" max="13054" width="9.85546875" style="8" customWidth="1"/>
    <col min="13055" max="13055" width="10" style="8" customWidth="1"/>
    <col min="13056" max="13056" width="9.7109375" style="8" customWidth="1"/>
    <col min="13057" max="13057" width="7.42578125" style="8" customWidth="1"/>
    <col min="13058" max="13058" width="10" style="8" customWidth="1"/>
    <col min="13059" max="13059" width="12.7109375" style="8" customWidth="1"/>
    <col min="13060" max="13301" width="11.42578125" style="8"/>
    <col min="13302" max="13302" width="29.7109375" style="8" customWidth="1"/>
    <col min="13303" max="13303" width="9.42578125" style="8" customWidth="1"/>
    <col min="13304" max="13304" width="9.85546875" style="8" customWidth="1"/>
    <col min="13305" max="13305" width="8.7109375" style="8" customWidth="1"/>
    <col min="13306" max="13306" width="9.28515625" style="8" customWidth="1"/>
    <col min="13307" max="13307" width="8.140625" style="8" customWidth="1"/>
    <col min="13308" max="13308" width="8.28515625" style="8" customWidth="1"/>
    <col min="13309" max="13309" width="9.140625" style="8" customWidth="1"/>
    <col min="13310" max="13310" width="9.85546875" style="8" customWidth="1"/>
    <col min="13311" max="13311" width="10" style="8" customWidth="1"/>
    <col min="13312" max="13312" width="9.7109375" style="8" customWidth="1"/>
    <col min="13313" max="13313" width="7.42578125" style="8" customWidth="1"/>
    <col min="13314" max="13314" width="10" style="8" customWidth="1"/>
    <col min="13315" max="13315" width="12.7109375" style="8" customWidth="1"/>
    <col min="13316" max="13557" width="11.42578125" style="8"/>
    <col min="13558" max="13558" width="29.7109375" style="8" customWidth="1"/>
    <col min="13559" max="13559" width="9.42578125" style="8" customWidth="1"/>
    <col min="13560" max="13560" width="9.85546875" style="8" customWidth="1"/>
    <col min="13561" max="13561" width="8.7109375" style="8" customWidth="1"/>
    <col min="13562" max="13562" width="9.28515625" style="8" customWidth="1"/>
    <col min="13563" max="13563" width="8.140625" style="8" customWidth="1"/>
    <col min="13564" max="13564" width="8.28515625" style="8" customWidth="1"/>
    <col min="13565" max="13565" width="9.140625" style="8" customWidth="1"/>
    <col min="13566" max="13566" width="9.85546875" style="8" customWidth="1"/>
    <col min="13567" max="13567" width="10" style="8" customWidth="1"/>
    <col min="13568" max="13568" width="9.7109375" style="8" customWidth="1"/>
    <col min="13569" max="13569" width="7.42578125" style="8" customWidth="1"/>
    <col min="13570" max="13570" width="10" style="8" customWidth="1"/>
    <col min="13571" max="13571" width="12.7109375" style="8" customWidth="1"/>
    <col min="13572" max="13813" width="11.42578125" style="8"/>
    <col min="13814" max="13814" width="29.7109375" style="8" customWidth="1"/>
    <col min="13815" max="13815" width="9.42578125" style="8" customWidth="1"/>
    <col min="13816" max="13816" width="9.85546875" style="8" customWidth="1"/>
    <col min="13817" max="13817" width="8.7109375" style="8" customWidth="1"/>
    <col min="13818" max="13818" width="9.28515625" style="8" customWidth="1"/>
    <col min="13819" max="13819" width="8.140625" style="8" customWidth="1"/>
    <col min="13820" max="13820" width="8.28515625" style="8" customWidth="1"/>
    <col min="13821" max="13821" width="9.140625" style="8" customWidth="1"/>
    <col min="13822" max="13822" width="9.85546875" style="8" customWidth="1"/>
    <col min="13823" max="13823" width="10" style="8" customWidth="1"/>
    <col min="13824" max="13824" width="9.7109375" style="8" customWidth="1"/>
    <col min="13825" max="13825" width="7.42578125" style="8" customWidth="1"/>
    <col min="13826" max="13826" width="10" style="8" customWidth="1"/>
    <col min="13827" max="13827" width="12.7109375" style="8" customWidth="1"/>
    <col min="13828" max="14069" width="11.42578125" style="8"/>
    <col min="14070" max="14070" width="29.7109375" style="8" customWidth="1"/>
    <col min="14071" max="14071" width="9.42578125" style="8" customWidth="1"/>
    <col min="14072" max="14072" width="9.85546875" style="8" customWidth="1"/>
    <col min="14073" max="14073" width="8.7109375" style="8" customWidth="1"/>
    <col min="14074" max="14074" width="9.28515625" style="8" customWidth="1"/>
    <col min="14075" max="14075" width="8.140625" style="8" customWidth="1"/>
    <col min="14076" max="14076" width="8.28515625" style="8" customWidth="1"/>
    <col min="14077" max="14077" width="9.140625" style="8" customWidth="1"/>
    <col min="14078" max="14078" width="9.85546875" style="8" customWidth="1"/>
    <col min="14079" max="14079" width="10" style="8" customWidth="1"/>
    <col min="14080" max="14080" width="9.7109375" style="8" customWidth="1"/>
    <col min="14081" max="14081" width="7.42578125" style="8" customWidth="1"/>
    <col min="14082" max="14082" width="10" style="8" customWidth="1"/>
    <col min="14083" max="14083" width="12.7109375" style="8" customWidth="1"/>
    <col min="14084" max="14325" width="11.42578125" style="8"/>
    <col min="14326" max="14326" width="29.7109375" style="8" customWidth="1"/>
    <col min="14327" max="14327" width="9.42578125" style="8" customWidth="1"/>
    <col min="14328" max="14328" width="9.85546875" style="8" customWidth="1"/>
    <col min="14329" max="14329" width="8.7109375" style="8" customWidth="1"/>
    <col min="14330" max="14330" width="9.28515625" style="8" customWidth="1"/>
    <col min="14331" max="14331" width="8.140625" style="8" customWidth="1"/>
    <col min="14332" max="14332" width="8.28515625" style="8" customWidth="1"/>
    <col min="14333" max="14333" width="9.140625" style="8" customWidth="1"/>
    <col min="14334" max="14334" width="9.85546875" style="8" customWidth="1"/>
    <col min="14335" max="14335" width="10" style="8" customWidth="1"/>
    <col min="14336" max="14336" width="9.7109375" style="8" customWidth="1"/>
    <col min="14337" max="14337" width="7.42578125" style="8" customWidth="1"/>
    <col min="14338" max="14338" width="10" style="8" customWidth="1"/>
    <col min="14339" max="14339" width="12.7109375" style="8" customWidth="1"/>
    <col min="14340" max="14581" width="11.42578125" style="8"/>
    <col min="14582" max="14582" width="29.7109375" style="8" customWidth="1"/>
    <col min="14583" max="14583" width="9.42578125" style="8" customWidth="1"/>
    <col min="14584" max="14584" width="9.85546875" style="8" customWidth="1"/>
    <col min="14585" max="14585" width="8.7109375" style="8" customWidth="1"/>
    <col min="14586" max="14586" width="9.28515625" style="8" customWidth="1"/>
    <col min="14587" max="14587" width="8.140625" style="8" customWidth="1"/>
    <col min="14588" max="14588" width="8.28515625" style="8" customWidth="1"/>
    <col min="14589" max="14589" width="9.140625" style="8" customWidth="1"/>
    <col min="14590" max="14590" width="9.85546875" style="8" customWidth="1"/>
    <col min="14591" max="14591" width="10" style="8" customWidth="1"/>
    <col min="14592" max="14592" width="9.7109375" style="8" customWidth="1"/>
    <col min="14593" max="14593" width="7.42578125" style="8" customWidth="1"/>
    <col min="14594" max="14594" width="10" style="8" customWidth="1"/>
    <col min="14595" max="14595" width="12.7109375" style="8" customWidth="1"/>
    <col min="14596" max="14837" width="11.42578125" style="8"/>
    <col min="14838" max="14838" width="29.7109375" style="8" customWidth="1"/>
    <col min="14839" max="14839" width="9.42578125" style="8" customWidth="1"/>
    <col min="14840" max="14840" width="9.85546875" style="8" customWidth="1"/>
    <col min="14841" max="14841" width="8.7109375" style="8" customWidth="1"/>
    <col min="14842" max="14842" width="9.28515625" style="8" customWidth="1"/>
    <col min="14843" max="14843" width="8.140625" style="8" customWidth="1"/>
    <col min="14844" max="14844" width="8.28515625" style="8" customWidth="1"/>
    <col min="14845" max="14845" width="9.140625" style="8" customWidth="1"/>
    <col min="14846" max="14846" width="9.85546875" style="8" customWidth="1"/>
    <col min="14847" max="14847" width="10" style="8" customWidth="1"/>
    <col min="14848" max="14848" width="9.7109375" style="8" customWidth="1"/>
    <col min="14849" max="14849" width="7.42578125" style="8" customWidth="1"/>
    <col min="14850" max="14850" width="10" style="8" customWidth="1"/>
    <col min="14851" max="14851" width="12.7109375" style="8" customWidth="1"/>
    <col min="14852" max="15093" width="11.42578125" style="8"/>
    <col min="15094" max="15094" width="29.7109375" style="8" customWidth="1"/>
    <col min="15095" max="15095" width="9.42578125" style="8" customWidth="1"/>
    <col min="15096" max="15096" width="9.85546875" style="8" customWidth="1"/>
    <col min="15097" max="15097" width="8.7109375" style="8" customWidth="1"/>
    <col min="15098" max="15098" width="9.28515625" style="8" customWidth="1"/>
    <col min="15099" max="15099" width="8.140625" style="8" customWidth="1"/>
    <col min="15100" max="15100" width="8.28515625" style="8" customWidth="1"/>
    <col min="15101" max="15101" width="9.140625" style="8" customWidth="1"/>
    <col min="15102" max="15102" width="9.85546875" style="8" customWidth="1"/>
    <col min="15103" max="15103" width="10" style="8" customWidth="1"/>
    <col min="15104" max="15104" width="9.7109375" style="8" customWidth="1"/>
    <col min="15105" max="15105" width="7.42578125" style="8" customWidth="1"/>
    <col min="15106" max="15106" width="10" style="8" customWidth="1"/>
    <col min="15107" max="15107" width="12.7109375" style="8" customWidth="1"/>
    <col min="15108" max="15349" width="11.42578125" style="8"/>
    <col min="15350" max="15350" width="29.7109375" style="8" customWidth="1"/>
    <col min="15351" max="15351" width="9.42578125" style="8" customWidth="1"/>
    <col min="15352" max="15352" width="9.85546875" style="8" customWidth="1"/>
    <col min="15353" max="15353" width="8.7109375" style="8" customWidth="1"/>
    <col min="15354" max="15354" width="9.28515625" style="8" customWidth="1"/>
    <col min="15355" max="15355" width="8.140625" style="8" customWidth="1"/>
    <col min="15356" max="15356" width="8.28515625" style="8" customWidth="1"/>
    <col min="15357" max="15357" width="9.140625" style="8" customWidth="1"/>
    <col min="15358" max="15358" width="9.85546875" style="8" customWidth="1"/>
    <col min="15359" max="15359" width="10" style="8" customWidth="1"/>
    <col min="15360" max="15360" width="9.7109375" style="8" customWidth="1"/>
    <col min="15361" max="15361" width="7.42578125" style="8" customWidth="1"/>
    <col min="15362" max="15362" width="10" style="8" customWidth="1"/>
    <col min="15363" max="15363" width="12.7109375" style="8" customWidth="1"/>
    <col min="15364" max="15605" width="11.42578125" style="8"/>
    <col min="15606" max="15606" width="29.7109375" style="8" customWidth="1"/>
    <col min="15607" max="15607" width="9.42578125" style="8" customWidth="1"/>
    <col min="15608" max="15608" width="9.85546875" style="8" customWidth="1"/>
    <col min="15609" max="15609" width="8.7109375" style="8" customWidth="1"/>
    <col min="15610" max="15610" width="9.28515625" style="8" customWidth="1"/>
    <col min="15611" max="15611" width="8.140625" style="8" customWidth="1"/>
    <col min="15612" max="15612" width="8.28515625" style="8" customWidth="1"/>
    <col min="15613" max="15613" width="9.140625" style="8" customWidth="1"/>
    <col min="15614" max="15614" width="9.85546875" style="8" customWidth="1"/>
    <col min="15615" max="15615" width="10" style="8" customWidth="1"/>
    <col min="15616" max="15616" width="9.7109375" style="8" customWidth="1"/>
    <col min="15617" max="15617" width="7.42578125" style="8" customWidth="1"/>
    <col min="15618" max="15618" width="10" style="8" customWidth="1"/>
    <col min="15619" max="15619" width="12.7109375" style="8" customWidth="1"/>
    <col min="15620" max="15861" width="11.42578125" style="8"/>
    <col min="15862" max="15862" width="29.7109375" style="8" customWidth="1"/>
    <col min="15863" max="15863" width="9.42578125" style="8" customWidth="1"/>
    <col min="15864" max="15864" width="9.85546875" style="8" customWidth="1"/>
    <col min="15865" max="15865" width="8.7109375" style="8" customWidth="1"/>
    <col min="15866" max="15866" width="9.28515625" style="8" customWidth="1"/>
    <col min="15867" max="15867" width="8.140625" style="8" customWidth="1"/>
    <col min="15868" max="15868" width="8.28515625" style="8" customWidth="1"/>
    <col min="15869" max="15869" width="9.140625" style="8" customWidth="1"/>
    <col min="15870" max="15870" width="9.85546875" style="8" customWidth="1"/>
    <col min="15871" max="15871" width="10" style="8" customWidth="1"/>
    <col min="15872" max="15872" width="9.7109375" style="8" customWidth="1"/>
    <col min="15873" max="15873" width="7.42578125" style="8" customWidth="1"/>
    <col min="15874" max="15874" width="10" style="8" customWidth="1"/>
    <col min="15875" max="15875" width="12.7109375" style="8" customWidth="1"/>
    <col min="15876" max="16117" width="11.42578125" style="8"/>
    <col min="16118" max="16118" width="29.7109375" style="8" customWidth="1"/>
    <col min="16119" max="16119" width="9.42578125" style="8" customWidth="1"/>
    <col min="16120" max="16120" width="9.85546875" style="8" customWidth="1"/>
    <col min="16121" max="16121" width="8.7109375" style="8" customWidth="1"/>
    <col min="16122" max="16122" width="9.28515625" style="8" customWidth="1"/>
    <col min="16123" max="16123" width="8.140625" style="8" customWidth="1"/>
    <col min="16124" max="16124" width="8.28515625" style="8" customWidth="1"/>
    <col min="16125" max="16125" width="9.140625" style="8" customWidth="1"/>
    <col min="16126" max="16126" width="9.85546875" style="8" customWidth="1"/>
    <col min="16127" max="16127" width="10" style="8" customWidth="1"/>
    <col min="16128" max="16128" width="9.7109375" style="8" customWidth="1"/>
    <col min="16129" max="16129" width="7.42578125" style="8" customWidth="1"/>
    <col min="16130" max="16130" width="10" style="8" customWidth="1"/>
    <col min="16131" max="16131" width="12.7109375" style="8" customWidth="1"/>
    <col min="16132" max="16384" width="11.42578125" style="8"/>
  </cols>
  <sheetData>
    <row r="9" spans="1:15" ht="30" customHeight="1">
      <c r="A9" s="237" t="s">
        <v>132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109"/>
    </row>
    <row r="11" spans="1:15" ht="15.75" thickBot="1">
      <c r="A11" s="9" t="s">
        <v>8</v>
      </c>
      <c r="B11" s="10"/>
      <c r="C11" s="10"/>
    </row>
    <row r="12" spans="1:15" ht="36" customHeight="1">
      <c r="A12" s="175" t="s">
        <v>0</v>
      </c>
      <c r="B12" s="176" t="s">
        <v>128</v>
      </c>
      <c r="C12" s="177" t="s">
        <v>121</v>
      </c>
    </row>
    <row r="13" spans="1:15" ht="30.95" customHeight="1">
      <c r="A13" s="178" t="s">
        <v>19</v>
      </c>
      <c r="B13" s="179">
        <v>834</v>
      </c>
      <c r="C13" s="180">
        <v>898</v>
      </c>
    </row>
    <row r="14" spans="1:15" ht="30.95" customHeight="1">
      <c r="A14" s="181" t="s">
        <v>20</v>
      </c>
      <c r="B14" s="182">
        <v>165</v>
      </c>
      <c r="C14" s="180">
        <v>383</v>
      </c>
    </row>
    <row r="15" spans="1:15" ht="30.95" customHeight="1">
      <c r="A15" s="181"/>
      <c r="B15" s="183"/>
      <c r="C15" s="180"/>
      <c r="E15" s="11"/>
      <c r="F15" s="11"/>
      <c r="G15" s="11"/>
      <c r="H15" s="11"/>
      <c r="I15" s="11"/>
    </row>
    <row r="16" spans="1:15" ht="12.75" customHeight="1">
      <c r="A16" s="184"/>
      <c r="B16" s="185"/>
      <c r="C16" s="186"/>
    </row>
    <row r="17" spans="1:3" ht="30.95" customHeight="1">
      <c r="A17" s="187" t="s">
        <v>5</v>
      </c>
      <c r="B17" s="188">
        <f t="shared" ref="B17" si="0">B13+B14+B15</f>
        <v>999</v>
      </c>
      <c r="C17" s="189">
        <f>C13+C14+C15</f>
        <v>1281</v>
      </c>
    </row>
    <row r="18" spans="1:3" ht="30.95" customHeight="1">
      <c r="A18" s="13"/>
      <c r="B18" s="14"/>
      <c r="C18" s="14"/>
    </row>
    <row r="19" spans="1:3" ht="30.95" customHeight="1"/>
    <row r="20" spans="1:3" ht="30.95" customHeight="1"/>
    <row r="21" spans="1:3" ht="30.95" customHeight="1"/>
    <row r="22" spans="1:3" ht="30.95" customHeight="1">
      <c r="A22" s="13"/>
      <c r="B22" s="14"/>
      <c r="C22" s="14"/>
    </row>
    <row r="23" spans="1:3" ht="30.95" customHeight="1">
      <c r="A23" s="13"/>
      <c r="B23" s="14"/>
      <c r="C23" s="14"/>
    </row>
    <row r="24" spans="1:3" ht="4.5" customHeight="1">
      <c r="A24" s="13"/>
      <c r="B24" s="14"/>
      <c r="C24" s="14"/>
    </row>
    <row r="25" spans="1:3" ht="30.95" customHeight="1">
      <c r="A25" s="13"/>
      <c r="B25" s="14"/>
      <c r="C25" s="14"/>
    </row>
    <row r="26" spans="1:3" ht="30.95" customHeight="1">
      <c r="A26" s="13"/>
      <c r="B26" s="14"/>
      <c r="C26" s="14"/>
    </row>
  </sheetData>
  <mergeCells count="1">
    <mergeCell ref="A9:N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28" max="16383" man="1"/>
  </rowBreaks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2"/>
  <sheetViews>
    <sheetView workbookViewId="0">
      <selection activeCell="C2" sqref="C2"/>
    </sheetView>
  </sheetViews>
  <sheetFormatPr baseColWidth="10" defaultColWidth="11.42578125" defaultRowHeight="12.75"/>
  <cols>
    <col min="1" max="1" width="5.28515625" customWidth="1"/>
    <col min="2" max="2" width="22" customWidth="1"/>
    <col min="3" max="3" width="16.5703125" customWidth="1"/>
    <col min="5" max="5" width="17.42578125" customWidth="1"/>
  </cols>
  <sheetData>
    <row r="5" spans="1:9" ht="12.75" customHeight="1">
      <c r="A5" s="238" t="s">
        <v>106</v>
      </c>
      <c r="B5" s="238"/>
      <c r="C5" s="238"/>
      <c r="D5" s="238"/>
      <c r="E5" s="238"/>
      <c r="F5" s="238"/>
      <c r="G5" s="238"/>
      <c r="H5" s="238"/>
      <c r="I5" s="238"/>
    </row>
    <row r="6" spans="1:9" ht="43.5" customHeight="1">
      <c r="A6" s="238"/>
      <c r="B6" s="238"/>
      <c r="C6" s="238"/>
      <c r="D6" s="238"/>
      <c r="E6" s="238"/>
      <c r="F6" s="238"/>
      <c r="G6" s="238"/>
      <c r="H6" s="238"/>
      <c r="I6" s="238"/>
    </row>
    <row r="7" spans="1:9" ht="13.5" thickBot="1"/>
    <row r="8" spans="1:9" ht="18" thickBot="1">
      <c r="B8" t="s">
        <v>32</v>
      </c>
      <c r="C8" s="148" t="s">
        <v>109</v>
      </c>
      <c r="D8" s="15"/>
      <c r="E8" s="15"/>
    </row>
    <row r="9" spans="1:9" ht="18" thickBot="1">
      <c r="C9" s="148" t="s">
        <v>110</v>
      </c>
    </row>
    <row r="10" spans="1:9" ht="17.25">
      <c r="B10" s="128"/>
      <c r="C10" s="149"/>
      <c r="D10" s="145"/>
    </row>
    <row r="11" spans="1:9" ht="17.25">
      <c r="B11" s="146" t="s">
        <v>100</v>
      </c>
      <c r="C11" s="150">
        <v>1010</v>
      </c>
      <c r="D11" s="145"/>
    </row>
    <row r="12" spans="1:9" ht="17.25">
      <c r="B12" s="146" t="s">
        <v>101</v>
      </c>
      <c r="C12" s="150">
        <v>245</v>
      </c>
      <c r="D12" s="145"/>
    </row>
    <row r="13" spans="1:9" ht="17.25">
      <c r="B13" s="146" t="s">
        <v>125</v>
      </c>
      <c r="C13" s="150">
        <v>160</v>
      </c>
      <c r="D13" s="145"/>
    </row>
    <row r="14" spans="1:9" ht="62.25" customHeight="1">
      <c r="B14" s="167" t="s">
        <v>126</v>
      </c>
      <c r="C14" s="168">
        <v>215</v>
      </c>
      <c r="D14" s="145"/>
    </row>
    <row r="15" spans="1:9" ht="17.25">
      <c r="B15" s="146" t="s">
        <v>127</v>
      </c>
      <c r="C15" s="150">
        <v>152</v>
      </c>
      <c r="D15" s="145"/>
    </row>
    <row r="16" spans="1:9" ht="17.25">
      <c r="B16" s="146" t="s">
        <v>102</v>
      </c>
      <c r="C16" s="150">
        <v>18</v>
      </c>
      <c r="D16" s="145"/>
    </row>
    <row r="17" spans="2:4" ht="17.25">
      <c r="B17" s="151" t="s">
        <v>103</v>
      </c>
      <c r="C17" s="152">
        <v>540</v>
      </c>
      <c r="D17" s="145"/>
    </row>
    <row r="18" spans="2:4" ht="15">
      <c r="B18" s="144"/>
    </row>
    <row r="19" spans="2:4" ht="15">
      <c r="B19" s="144"/>
    </row>
    <row r="20" spans="2:4">
      <c r="C20" s="218" t="s">
        <v>118</v>
      </c>
      <c r="D20" s="134">
        <v>512</v>
      </c>
    </row>
    <row r="21" spans="2:4" ht="13.5" thickBot="1">
      <c r="C21" s="218" t="s">
        <v>119</v>
      </c>
      <c r="D21" s="134">
        <v>28</v>
      </c>
    </row>
    <row r="22" spans="2:4" ht="13.5" thickBot="1">
      <c r="D22" s="164">
        <f>SUM(D20:D21)</f>
        <v>540</v>
      </c>
    </row>
  </sheetData>
  <mergeCells count="1">
    <mergeCell ref="A5:I6"/>
  </mergeCells>
  <pageMargins left="0.7" right="0.7" top="0.75" bottom="0.75" header="0.3" footer="0.3"/>
  <pageSetup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D62"/>
  <sheetViews>
    <sheetView showGridLines="0" topLeftCell="A34" workbookViewId="0">
      <selection activeCell="S37" sqref="S37"/>
    </sheetView>
  </sheetViews>
  <sheetFormatPr baseColWidth="10" defaultColWidth="11.42578125" defaultRowHeight="12.75"/>
  <cols>
    <col min="1" max="1" width="6.5703125" customWidth="1"/>
    <col min="2" max="2" width="16.85546875" customWidth="1"/>
    <col min="3" max="3" width="16.5703125" hidden="1" customWidth="1"/>
    <col min="4" max="4" width="15.5703125" hidden="1" customWidth="1"/>
    <col min="5" max="5" width="14.140625" customWidth="1"/>
    <col min="6" max="6" width="14.28515625" customWidth="1"/>
    <col min="7" max="7" width="11.42578125" style="16"/>
    <col min="8" max="8" width="5.7109375" style="29" customWidth="1"/>
    <col min="9" max="9" width="11.42578125" style="29"/>
    <col min="10" max="21" width="5.7109375" customWidth="1"/>
    <col min="24" max="24" width="10.140625" customWidth="1"/>
    <col min="25" max="25" width="13.42578125" customWidth="1"/>
    <col min="26" max="26" width="19.5703125" customWidth="1"/>
    <col min="27" max="27" width="17" customWidth="1"/>
    <col min="28" max="28" width="15.140625" customWidth="1"/>
  </cols>
  <sheetData>
    <row r="5" spans="2:30">
      <c r="B5" s="15"/>
    </row>
    <row r="6" spans="2:30" ht="13.5" customHeight="1" thickBot="1">
      <c r="B6" s="15"/>
      <c r="Y6" s="239" t="s">
        <v>86</v>
      </c>
      <c r="Z6" s="239"/>
      <c r="AA6" s="239"/>
      <c r="AB6" s="239"/>
      <c r="AC6" s="239"/>
      <c r="AD6" s="110"/>
    </row>
    <row r="7" spans="2:30" ht="18.75" customHeight="1">
      <c r="B7" s="247" t="s">
        <v>29</v>
      </c>
      <c r="C7" s="248"/>
      <c r="D7" s="248"/>
      <c r="E7" s="248"/>
      <c r="F7" s="248"/>
      <c r="G7" s="249"/>
      <c r="H7" s="33"/>
      <c r="I7" s="33"/>
      <c r="Y7" s="239"/>
      <c r="Z7" s="239"/>
      <c r="AA7" s="239"/>
      <c r="AB7" s="239"/>
      <c r="AC7" s="239"/>
      <c r="AD7" s="110"/>
    </row>
    <row r="8" spans="2:30" ht="22.5" customHeight="1">
      <c r="B8" s="250" t="s">
        <v>133</v>
      </c>
      <c r="C8" s="251"/>
      <c r="D8" s="251"/>
      <c r="E8" s="251"/>
      <c r="F8" s="251"/>
      <c r="G8" s="252"/>
      <c r="H8" s="34"/>
      <c r="I8" s="34"/>
    </row>
    <row r="9" spans="2:30" ht="15" customHeight="1" thickBot="1">
      <c r="B9" s="171"/>
      <c r="C9" s="172"/>
      <c r="D9" s="172"/>
      <c r="E9" s="172"/>
      <c r="F9" s="172"/>
      <c r="G9" s="173"/>
      <c r="H9" s="32"/>
      <c r="I9" s="32"/>
    </row>
    <row r="10" spans="2:30" s="29" customFormat="1" ht="9" customHeight="1" thickBot="1">
      <c r="B10" s="30"/>
      <c r="C10" s="31"/>
      <c r="D10" s="31"/>
      <c r="E10" s="31"/>
      <c r="F10" s="31"/>
      <c r="G10" s="31"/>
      <c r="H10" s="32"/>
      <c r="I10" s="32"/>
      <c r="Y10" s="111"/>
      <c r="Z10" s="111"/>
      <c r="AA10" s="111"/>
      <c r="AB10" s="111"/>
      <c r="AC10" s="111"/>
      <c r="AD10" s="111"/>
    </row>
    <row r="11" spans="2:30" s="29" customFormat="1" ht="26.25" customHeight="1" thickBot="1">
      <c r="B11" s="241" t="s">
        <v>28</v>
      </c>
      <c r="C11" s="242"/>
      <c r="D11" s="242"/>
      <c r="E11" s="242"/>
      <c r="F11" s="242"/>
      <c r="G11" s="243"/>
      <c r="H11" s="35"/>
      <c r="I11" s="35"/>
      <c r="Z11" s="116" t="s">
        <v>32</v>
      </c>
      <c r="AA11" s="117" t="s">
        <v>28</v>
      </c>
      <c r="AB11" s="117" t="s">
        <v>30</v>
      </c>
    </row>
    <row r="12" spans="2:30" ht="9.75" customHeight="1" thickBot="1">
      <c r="B12" s="25"/>
      <c r="C12" s="25"/>
      <c r="D12" s="25"/>
      <c r="E12" s="25"/>
      <c r="F12" s="25"/>
      <c r="G12" s="25"/>
      <c r="H12" s="35"/>
      <c r="I12" s="35"/>
      <c r="Z12" s="118" t="s">
        <v>87</v>
      </c>
      <c r="AA12" s="112">
        <v>3</v>
      </c>
      <c r="AB12" s="119">
        <v>2</v>
      </c>
    </row>
    <row r="13" spans="2:30" ht="31.5" customHeight="1" thickBot="1">
      <c r="B13" t="s">
        <v>32</v>
      </c>
      <c r="C13" s="26" t="s">
        <v>24</v>
      </c>
      <c r="D13" s="19" t="s">
        <v>85</v>
      </c>
      <c r="E13" s="19" t="s">
        <v>26</v>
      </c>
      <c r="F13" s="27" t="s">
        <v>27</v>
      </c>
      <c r="G13" s="28" t="s">
        <v>5</v>
      </c>
      <c r="H13" s="36"/>
      <c r="I13" s="36"/>
      <c r="Z13" s="120"/>
      <c r="AA13" s="113"/>
      <c r="AB13" s="121"/>
    </row>
    <row r="14" spans="2:30" ht="24" customHeight="1">
      <c r="B14" s="20" t="s">
        <v>21</v>
      </c>
      <c r="C14" s="42"/>
      <c r="D14" s="42"/>
      <c r="E14" s="42">
        <v>17</v>
      </c>
      <c r="F14" s="42">
        <v>11</v>
      </c>
      <c r="G14" s="37">
        <f>Tabla8[[#This Row],[JUZGADO IV]]+Tabla8[[#This Row],[JUZGADO III]]+Tabla8[[#This Row],[COLEGIADO]]+Tabla8[[#This Row],[ASUNTOS INTERNOS]]</f>
        <v>28</v>
      </c>
      <c r="H14" s="32"/>
      <c r="I14" s="32"/>
      <c r="Z14" s="120" t="s">
        <v>22</v>
      </c>
      <c r="AA14" s="114">
        <v>0</v>
      </c>
      <c r="AB14" s="121">
        <v>4</v>
      </c>
    </row>
    <row r="15" spans="2:30" ht="24" customHeight="1">
      <c r="B15" s="21" t="s">
        <v>31</v>
      </c>
      <c r="C15" s="68"/>
      <c r="D15" s="69">
        <f>(D14*100%/G14)</f>
        <v>0</v>
      </c>
      <c r="E15" s="69">
        <f>(E14*100%/G14)</f>
        <v>0.6071428571428571</v>
      </c>
      <c r="F15" s="69">
        <f>(F14*100%/G14)</f>
        <v>0.39285714285714285</v>
      </c>
      <c r="G15" s="70">
        <f>Tabla8[[#This Row],[JUZGADO IV]]+Tabla8[[#This Row],[JUZGADO III]]+Tabla8[[#This Row],[COLEGIADO]]+Tabla8[[#This Row],[ASUNTOS INTERNOS]]</f>
        <v>1</v>
      </c>
      <c r="H15" s="32"/>
      <c r="I15" s="32"/>
      <c r="Z15" s="120"/>
      <c r="AA15" s="113"/>
      <c r="AB15" s="121"/>
    </row>
    <row r="16" spans="2:30" ht="24" customHeight="1">
      <c r="B16" s="21" t="s">
        <v>22</v>
      </c>
      <c r="C16" s="43"/>
      <c r="D16" s="43"/>
      <c r="E16" s="43">
        <v>0</v>
      </c>
      <c r="F16" s="43">
        <v>0</v>
      </c>
      <c r="G16" s="38">
        <f>Tabla8[[#This Row],[JUZGADO IV]]+Tabla8[[#This Row],[JUZGADO III]]+Tabla8[[#This Row],[COLEGIADO]]+Tabla8[[#This Row],[ASUNTOS INTERNOS]]</f>
        <v>0</v>
      </c>
      <c r="H16" s="32"/>
      <c r="I16" s="32"/>
      <c r="Z16" s="120" t="s">
        <v>23</v>
      </c>
      <c r="AA16" s="114">
        <v>1</v>
      </c>
      <c r="AB16" s="121">
        <v>0</v>
      </c>
    </row>
    <row r="17" spans="2:28" ht="24" customHeight="1" thickBot="1">
      <c r="B17" s="21" t="s">
        <v>31</v>
      </c>
      <c r="C17" s="68"/>
      <c r="D17" s="68" t="e">
        <f>(D16*100%/G16)</f>
        <v>#DIV/0!</v>
      </c>
      <c r="E17" s="68" t="e">
        <f>(E16*100%/G16)</f>
        <v>#DIV/0!</v>
      </c>
      <c r="F17" s="68" t="e">
        <f>(F16*100%/G16)</f>
        <v>#DIV/0!</v>
      </c>
      <c r="G17" s="70" t="e">
        <f>Tabla8[[#This Row],[JUZGADO IV]]+Tabla8[[#This Row],[JUZGADO III]]+Tabla8[[#This Row],[COLEGIADO]]+Tabla8[[#This Row],[ASUNTOS INTERNOS]]</f>
        <v>#DIV/0!</v>
      </c>
      <c r="H17" s="32"/>
      <c r="I17" s="32"/>
      <c r="Z17" s="122"/>
      <c r="AA17" s="115"/>
      <c r="AB17" s="123"/>
    </row>
    <row r="18" spans="2:28" ht="24" customHeight="1" thickBot="1">
      <c r="B18" s="21" t="s">
        <v>23</v>
      </c>
      <c r="C18" s="43"/>
      <c r="D18" s="43"/>
      <c r="E18" s="43">
        <v>4</v>
      </c>
      <c r="F18" s="43">
        <v>5</v>
      </c>
      <c r="G18" s="38">
        <f>Tabla8[[#This Row],[JUZGADO IV]]+Tabla8[[#This Row],[JUZGADO III]]+Tabla8[[#This Row],[ASUNTOS INTERNOS]]</f>
        <v>9</v>
      </c>
      <c r="H18" s="32"/>
      <c r="I18" s="32"/>
      <c r="Z18" s="124" t="s">
        <v>88</v>
      </c>
      <c r="AA18" s="125">
        <f>AA16+AA14+AA12</f>
        <v>4</v>
      </c>
      <c r="AB18" s="126">
        <f>AB16+AB14+AB12</f>
        <v>6</v>
      </c>
    </row>
    <row r="19" spans="2:28" ht="24" customHeight="1" thickBot="1">
      <c r="B19" s="21" t="s">
        <v>31</v>
      </c>
      <c r="C19" s="71"/>
      <c r="D19" s="71">
        <f>(D18*100%/G18)</f>
        <v>0</v>
      </c>
      <c r="E19" s="71">
        <f>(E18*100%/G18)</f>
        <v>0.44444444444444442</v>
      </c>
      <c r="F19" s="71">
        <f>(F18*100%/G18)</f>
        <v>0.55555555555555558</v>
      </c>
      <c r="G19" s="72">
        <f>Tabla8[[#This Row],[JUZGADO IV]]+Tabla8[[#This Row],[JUZGADO III]]+Tabla8[[#This Row],[COLEGIADO]]+Tabla8[[#This Row],[ASUNTOS INTERNOS]]</f>
        <v>1</v>
      </c>
      <c r="H19" s="32"/>
      <c r="I19" s="32"/>
    </row>
    <row r="20" spans="2:28" ht="12" customHeight="1" thickBot="1">
      <c r="B20" s="23"/>
      <c r="C20" s="66"/>
      <c r="D20" s="66"/>
      <c r="E20" s="66"/>
      <c r="F20" s="66"/>
      <c r="G20" s="39"/>
      <c r="H20" s="32"/>
      <c r="I20" s="32"/>
    </row>
    <row r="21" spans="2:28" ht="24" customHeight="1" thickBot="1">
      <c r="B21" s="24" t="s">
        <v>104</v>
      </c>
      <c r="C21" s="67"/>
      <c r="D21" s="67">
        <f t="shared" ref="D21" si="0">D14+D16+D18</f>
        <v>0</v>
      </c>
      <c r="E21" s="67">
        <f>E14+E16+E18</f>
        <v>21</v>
      </c>
      <c r="F21" s="67">
        <f>F14+F16+F18</f>
        <v>16</v>
      </c>
      <c r="G21" s="40">
        <f>Tabla8[[#This Row],[JUZGADO IV]]+Tabla8[[#This Row],[JUZGADO III]]+Tabla8[[#This Row],[COLEGIADO]]+Tabla8[[#This Row],[ASUNTOS INTERNOS]]</f>
        <v>37</v>
      </c>
      <c r="H21" s="32"/>
      <c r="I21" s="32"/>
    </row>
    <row r="22" spans="2:28" ht="24" customHeight="1">
      <c r="B22" s="24" t="s">
        <v>31</v>
      </c>
      <c r="C22" s="73"/>
      <c r="D22" s="73">
        <f>(D21*100%/G21)</f>
        <v>0</v>
      </c>
      <c r="E22" s="73">
        <f>(E21*100%/G21)</f>
        <v>0.56756756756756754</v>
      </c>
      <c r="F22" s="73">
        <f>(F21*100%/G21)</f>
        <v>0.43243243243243246</v>
      </c>
      <c r="G22" s="74">
        <f>Tabla8[[#This Row],[JUZGADO IV]]+Tabla8[[#This Row],[JUZGADO III]]+Tabla8[[#This Row],[COLEGIADO]]+Tabla8[[#This Row],[ASUNTOS INTERNOS]]</f>
        <v>1</v>
      </c>
      <c r="H22" s="32"/>
      <c r="I22" s="32"/>
    </row>
    <row r="23" spans="2:28" ht="13.5" thickBot="1">
      <c r="B23" s="15"/>
      <c r="G23" s="108"/>
    </row>
    <row r="24" spans="2:28" ht="22.5" customHeight="1" thickBot="1">
      <c r="B24" s="244" t="s">
        <v>30</v>
      </c>
      <c r="C24" s="245"/>
      <c r="D24" s="245"/>
      <c r="E24" s="245"/>
      <c r="F24" s="245"/>
      <c r="G24" s="246"/>
      <c r="H24" s="35"/>
      <c r="I24" s="35"/>
    </row>
    <row r="25" spans="2:28" ht="13.5" thickBot="1">
      <c r="C25" s="25"/>
      <c r="D25" s="25"/>
      <c r="E25" s="25"/>
      <c r="F25" s="25"/>
      <c r="G25" s="108"/>
    </row>
    <row r="26" spans="2:28" ht="32.25" customHeight="1" thickBot="1">
      <c r="B26" s="174" t="s">
        <v>32</v>
      </c>
      <c r="C26" s="26" t="s">
        <v>24</v>
      </c>
      <c r="D26" s="19" t="s">
        <v>25</v>
      </c>
      <c r="E26" s="19" t="s">
        <v>26</v>
      </c>
      <c r="F26" s="27" t="s">
        <v>27</v>
      </c>
      <c r="G26" s="28" t="s">
        <v>5</v>
      </c>
      <c r="H26" s="36"/>
      <c r="I26" s="36"/>
    </row>
    <row r="27" spans="2:28" ht="0.75" customHeight="1" thickBot="1">
      <c r="C27">
        <v>0</v>
      </c>
      <c r="G27" s="41">
        <f>Tabla9[[#This Row],[JUZGADO IV]]+Tabla9[[#This Row],[JUZGADO III]]+Tabla9[[#This Row],[JUZGADO I]]+Tabla9[[#This Row],[ASUNTOS INTERNOS]]</f>
        <v>0</v>
      </c>
    </row>
    <row r="28" spans="2:28" ht="24" customHeight="1">
      <c r="B28" s="17" t="s">
        <v>21</v>
      </c>
      <c r="C28" s="42"/>
      <c r="D28" s="42"/>
      <c r="E28" s="42">
        <v>6</v>
      </c>
      <c r="F28" s="42">
        <v>11</v>
      </c>
      <c r="G28" s="37">
        <f>Tabla9[[#This Row],[JUZGADO IV]]+Tabla9[[#This Row],[JUZGADO III]]+Tabla9[[#This Row],[JUZGADO I]]+Tabla9[[#This Row],[ASUNTOS INTERNOS]]</f>
        <v>17</v>
      </c>
      <c r="H28" s="32"/>
      <c r="I28" s="32"/>
    </row>
    <row r="29" spans="2:28" ht="24" customHeight="1">
      <c r="B29" s="21" t="s">
        <v>31</v>
      </c>
      <c r="C29" s="76"/>
      <c r="D29" s="76">
        <f>D28*100%/G28</f>
        <v>0</v>
      </c>
      <c r="E29" s="76">
        <f>E28*100%/G28</f>
        <v>0.35294117647058826</v>
      </c>
      <c r="F29" s="76">
        <f>F28*100%/G28</f>
        <v>0.6470588235294118</v>
      </c>
      <c r="G29" s="75">
        <f>Tabla9[[#This Row],[JUZGADO IV]]+Tabla9[[#This Row],[JUZGADO III]]+Tabla9[[#This Row],[JUZGADO I]]+Tabla9[[#This Row],[ASUNTOS INTERNOS]]</f>
        <v>1</v>
      </c>
      <c r="H29" s="32"/>
      <c r="I29" s="32"/>
    </row>
    <row r="30" spans="2:28" ht="24" customHeight="1">
      <c r="B30" s="18" t="s">
        <v>22</v>
      </c>
      <c r="C30" s="43"/>
      <c r="D30" s="43"/>
      <c r="E30" s="43">
        <v>0</v>
      </c>
      <c r="F30" s="43">
        <v>0</v>
      </c>
      <c r="G30" s="38">
        <f>Tabla9[[#This Row],[JUZGADO IV]]+Tabla9[[#This Row],[JUZGADO III]]+Tabla9[[#This Row],[JUZGADO I]]+Tabla9[[#This Row],[ASUNTOS INTERNOS]]</f>
        <v>0</v>
      </c>
      <c r="H30" s="32"/>
      <c r="I30" s="32"/>
    </row>
    <row r="31" spans="2:28" ht="24" customHeight="1">
      <c r="B31" s="21" t="s">
        <v>31</v>
      </c>
      <c r="C31" s="76"/>
      <c r="D31" s="76" t="e">
        <f>D30*100%/G30</f>
        <v>#DIV/0!</v>
      </c>
      <c r="E31" s="76">
        <v>0</v>
      </c>
      <c r="F31" s="76">
        <v>0</v>
      </c>
      <c r="G31" s="75" t="e">
        <f>Tabla9[[#This Row],[JUZGADO IV]]+Tabla9[[#This Row],[JUZGADO III]]+Tabla9[[#This Row],[JUZGADO I]]+Tabla9[[#This Row],[ASUNTOS INTERNOS]]</f>
        <v>#DIV/0!</v>
      </c>
      <c r="H31" s="32"/>
      <c r="I31" s="32"/>
    </row>
    <row r="32" spans="2:28" ht="24" customHeight="1">
      <c r="B32" s="18" t="s">
        <v>23</v>
      </c>
      <c r="C32" s="43"/>
      <c r="D32" s="43"/>
      <c r="E32" s="43">
        <v>1</v>
      </c>
      <c r="F32" s="43">
        <v>0</v>
      </c>
      <c r="G32" s="38">
        <f>Tabla9[[#This Row],[JUZGADO IV]]+Tabla9[[#This Row],[JUZGADO III]]+Tabla9[[#This Row],[JUZGADO I]]+Tabla9[[#This Row],[ASUNTOS INTERNOS]]</f>
        <v>1</v>
      </c>
      <c r="H32" s="32"/>
      <c r="I32" s="32"/>
    </row>
    <row r="33" spans="2:9" ht="24" customHeight="1" thickBot="1">
      <c r="B33" s="22" t="s">
        <v>31</v>
      </c>
      <c r="C33" s="76"/>
      <c r="D33" s="76">
        <f>D32*100%/G32</f>
        <v>0</v>
      </c>
      <c r="E33" s="76">
        <f>E32*100%/G32</f>
        <v>1</v>
      </c>
      <c r="F33" s="76">
        <f>F32*100%/G32</f>
        <v>0</v>
      </c>
      <c r="G33" s="77">
        <f>Tabla9[[#This Row],[JUZGADO IV]]+Tabla9[[#This Row],[JUZGADO III]]+Tabla9[[#This Row],[JUZGADO I]]+Tabla9[[#This Row],[ASUNTOS INTERNOS]]</f>
        <v>1</v>
      </c>
      <c r="H33" s="32"/>
      <c r="I33" s="32"/>
    </row>
    <row r="34" spans="2:9" ht="3.75" customHeight="1" thickBot="1">
      <c r="G34" s="41"/>
    </row>
    <row r="35" spans="2:9" ht="24" customHeight="1" thickBot="1">
      <c r="B35" s="24" t="s">
        <v>105</v>
      </c>
      <c r="C35" s="67"/>
      <c r="D35" s="67">
        <f t="shared" ref="D35" si="1">D28+D30+D32</f>
        <v>0</v>
      </c>
      <c r="E35" s="67">
        <f>E32+E30+E28</f>
        <v>7</v>
      </c>
      <c r="F35" s="67">
        <f>F32+F30+F28</f>
        <v>11</v>
      </c>
      <c r="G35" s="40">
        <f>Tabla9[[#This Row],[JUZGADO IV]]+Tabla9[[#This Row],[JUZGADO III]]+Tabla9[[#This Row],[JUZGADO I]]+Tabla9[[#This Row],[ASUNTOS INTERNOS]]</f>
        <v>18</v>
      </c>
      <c r="H35" s="32"/>
      <c r="I35" s="32"/>
    </row>
    <row r="36" spans="2:9" ht="24" customHeight="1">
      <c r="B36" s="24" t="s">
        <v>31</v>
      </c>
      <c r="C36" s="76"/>
      <c r="D36" s="76">
        <f>D35*100%/G35</f>
        <v>0</v>
      </c>
      <c r="E36" s="76">
        <f>E35*100%/G35</f>
        <v>0.3888888888888889</v>
      </c>
      <c r="F36" s="76">
        <f>F35*100%/G35</f>
        <v>0.61111111111111116</v>
      </c>
      <c r="G36" s="74">
        <f>Tabla9[[#This Row],[JUZGADO IV]]+Tabla9[[#This Row],[JUZGADO III]]+Tabla9[[#This Row],[JUZGADO I]]+Tabla9[[#This Row],[ASUNTOS INTERNOS]]</f>
        <v>1</v>
      </c>
      <c r="H36" s="32"/>
      <c r="I36" s="32"/>
    </row>
    <row r="38" spans="2:9" ht="7.5" customHeight="1"/>
    <row r="39" spans="2:9" hidden="1"/>
    <row r="44" spans="2:9" s="79" customFormat="1">
      <c r="B44" s="78"/>
      <c r="C44" s="78"/>
      <c r="D44" s="78"/>
      <c r="G44" s="105"/>
      <c r="H44" s="106"/>
      <c r="I44" s="106"/>
    </row>
    <row r="45" spans="2:9" s="79" customFormat="1">
      <c r="B45" s="78"/>
      <c r="C45" s="240" t="s">
        <v>36</v>
      </c>
      <c r="D45" s="240"/>
      <c r="E45" s="240"/>
      <c r="G45" s="105"/>
      <c r="H45" s="106"/>
      <c r="I45" s="106"/>
    </row>
    <row r="46" spans="2:9" s="79" customFormat="1">
      <c r="B46" s="78"/>
      <c r="C46" s="82" t="s">
        <v>28</v>
      </c>
      <c r="D46" s="82" t="s">
        <v>34</v>
      </c>
      <c r="E46" s="80"/>
      <c r="G46" s="105"/>
      <c r="H46" s="106"/>
      <c r="I46" s="106"/>
    </row>
    <row r="47" spans="2:9" s="79" customFormat="1">
      <c r="B47" s="78" t="s">
        <v>21</v>
      </c>
      <c r="C47" s="104">
        <f>G14</f>
        <v>28</v>
      </c>
      <c r="D47" s="104">
        <f>G28</f>
        <v>17</v>
      </c>
      <c r="E47" s="79">
        <f>G28</f>
        <v>17</v>
      </c>
      <c r="G47" s="105"/>
      <c r="H47" s="106"/>
      <c r="I47" s="106"/>
    </row>
    <row r="48" spans="2:9" s="79" customFormat="1">
      <c r="B48" s="78" t="s">
        <v>33</v>
      </c>
      <c r="C48" s="104">
        <f>G16</f>
        <v>0</v>
      </c>
      <c r="D48" s="104">
        <f>G30</f>
        <v>0</v>
      </c>
      <c r="E48" s="79">
        <f>G30</f>
        <v>0</v>
      </c>
      <c r="G48" s="105"/>
      <c r="H48" s="106"/>
      <c r="I48" s="106"/>
    </row>
    <row r="49" spans="2:9" s="79" customFormat="1">
      <c r="B49" s="78" t="s">
        <v>23</v>
      </c>
      <c r="C49" s="104">
        <f>G18</f>
        <v>9</v>
      </c>
      <c r="D49" s="104">
        <f>G32</f>
        <v>1</v>
      </c>
      <c r="E49" s="79">
        <f>G32</f>
        <v>1</v>
      </c>
      <c r="G49" s="105"/>
      <c r="H49" s="106"/>
      <c r="I49" s="106"/>
    </row>
    <row r="50" spans="2:9" s="79" customFormat="1">
      <c r="B50" s="78"/>
      <c r="C50" s="78"/>
      <c r="D50" s="78"/>
      <c r="G50" s="105"/>
      <c r="H50" s="106"/>
      <c r="I50" s="106"/>
    </row>
    <row r="51" spans="2:9" s="79" customFormat="1">
      <c r="B51" s="78"/>
      <c r="C51" s="82"/>
      <c r="D51" s="82"/>
      <c r="E51" s="81"/>
      <c r="G51" s="105"/>
      <c r="H51" s="106"/>
      <c r="I51" s="106"/>
    </row>
    <row r="52" spans="2:9" s="79" customFormat="1">
      <c r="B52" s="78"/>
      <c r="C52" s="240" t="s">
        <v>35</v>
      </c>
      <c r="D52" s="240"/>
      <c r="E52" s="240"/>
      <c r="G52" s="105"/>
      <c r="H52" s="106"/>
      <c r="I52" s="106"/>
    </row>
    <row r="53" spans="2:9" s="79" customFormat="1">
      <c r="B53" s="78"/>
      <c r="C53" s="82" t="s">
        <v>28</v>
      </c>
      <c r="D53" s="82" t="s">
        <v>34</v>
      </c>
      <c r="G53" s="105"/>
      <c r="H53" s="106"/>
      <c r="I53" s="106"/>
    </row>
    <row r="54" spans="2:9" s="79" customFormat="1">
      <c r="B54" s="78" t="s">
        <v>21</v>
      </c>
      <c r="C54" s="104" t="e">
        <f>#REF!</f>
        <v>#REF!</v>
      </c>
      <c r="D54" s="104" t="e">
        <f>#REF!</f>
        <v>#REF!</v>
      </c>
      <c r="E54" s="79" t="e">
        <f>#REF!</f>
        <v>#REF!</v>
      </c>
      <c r="G54" s="105"/>
      <c r="H54" s="106"/>
      <c r="I54" s="106"/>
    </row>
    <row r="55" spans="2:9" s="79" customFormat="1">
      <c r="B55" s="78" t="s">
        <v>33</v>
      </c>
      <c r="C55" s="104" t="e">
        <f>#REF!</f>
        <v>#REF!</v>
      </c>
      <c r="D55" s="104" t="e">
        <f>#REF!</f>
        <v>#REF!</v>
      </c>
      <c r="E55" s="79" t="e">
        <f>#REF!</f>
        <v>#REF!</v>
      </c>
      <c r="G55" s="105"/>
      <c r="H55" s="106"/>
      <c r="I55" s="106"/>
    </row>
    <row r="56" spans="2:9" s="79" customFormat="1">
      <c r="B56" s="78" t="s">
        <v>23</v>
      </c>
      <c r="C56" s="104" t="e">
        <f>#REF!</f>
        <v>#REF!</v>
      </c>
      <c r="D56" s="104" t="e">
        <f>#REF!</f>
        <v>#REF!</v>
      </c>
      <c r="E56" s="79" t="e">
        <f>#REF!</f>
        <v>#REF!</v>
      </c>
      <c r="G56" s="105"/>
      <c r="H56" s="106"/>
      <c r="I56" s="106"/>
    </row>
    <row r="57" spans="2:9" s="79" customFormat="1">
      <c r="B57" s="78"/>
      <c r="C57" s="78"/>
      <c r="D57" s="78"/>
      <c r="G57" s="105"/>
      <c r="H57" s="106"/>
      <c r="I57" s="106"/>
    </row>
    <row r="58" spans="2:9" s="79" customFormat="1">
      <c r="B58" s="78"/>
      <c r="C58" s="78"/>
      <c r="D58" s="78"/>
      <c r="G58" s="105"/>
      <c r="H58" s="106"/>
      <c r="I58" s="106"/>
    </row>
    <row r="59" spans="2:9" s="79" customFormat="1">
      <c r="G59" s="105"/>
      <c r="H59" s="106"/>
      <c r="I59" s="106"/>
    </row>
    <row r="60" spans="2:9" s="79" customFormat="1">
      <c r="G60" s="105"/>
      <c r="H60" s="106"/>
      <c r="I60" s="106"/>
    </row>
    <row r="61" spans="2:9" s="79" customFormat="1">
      <c r="G61" s="105"/>
      <c r="H61" s="106"/>
      <c r="I61" s="106"/>
    </row>
    <row r="62" spans="2:9" s="79" customFormat="1">
      <c r="G62" s="105"/>
      <c r="H62" s="106"/>
      <c r="I62" s="106"/>
    </row>
  </sheetData>
  <mergeCells count="7">
    <mergeCell ref="Y6:AC7"/>
    <mergeCell ref="C52:E52"/>
    <mergeCell ref="B11:G11"/>
    <mergeCell ref="B24:G24"/>
    <mergeCell ref="B7:G7"/>
    <mergeCell ref="B8:G8"/>
    <mergeCell ref="C45:E45"/>
  </mergeCells>
  <pageMargins left="0.85" right="0.31" top="0.36" bottom="0.3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36"/>
  <sheetViews>
    <sheetView tabSelected="1" workbookViewId="0">
      <selection activeCell="Q13" sqref="Q13"/>
    </sheetView>
  </sheetViews>
  <sheetFormatPr baseColWidth="10" defaultColWidth="11.42578125" defaultRowHeight="12.75"/>
  <cols>
    <col min="1" max="1" width="3.7109375" customWidth="1"/>
    <col min="2" max="2" width="21.85546875" customWidth="1"/>
    <col min="4" max="4" width="7.42578125" customWidth="1"/>
    <col min="5" max="5" width="3.140625" customWidth="1"/>
    <col min="6" max="6" width="5.7109375" customWidth="1"/>
    <col min="7" max="7" width="2.7109375" customWidth="1"/>
    <col min="8" max="8" width="5.42578125" customWidth="1"/>
    <col min="9" max="9" width="22" customWidth="1"/>
    <col min="12" max="12" width="4.140625" customWidth="1"/>
    <col min="13" max="13" width="5.140625" customWidth="1"/>
    <col min="14" max="14" width="5" customWidth="1"/>
  </cols>
  <sheetData>
    <row r="6" spans="2:14" ht="13.5" thickBot="1"/>
    <row r="7" spans="2:14">
      <c r="B7" s="253" t="s">
        <v>92</v>
      </c>
      <c r="C7" s="254"/>
      <c r="D7" s="254"/>
      <c r="E7" s="254"/>
      <c r="F7" s="254"/>
      <c r="G7" s="255"/>
      <c r="I7" s="253" t="s">
        <v>95</v>
      </c>
      <c r="J7" s="254"/>
      <c r="K7" s="254"/>
      <c r="L7" s="254"/>
      <c r="M7" s="254"/>
      <c r="N7" s="255"/>
    </row>
    <row r="8" spans="2:14" ht="27.75" customHeight="1" thickBot="1">
      <c r="B8" s="256"/>
      <c r="C8" s="257"/>
      <c r="D8" s="257"/>
      <c r="E8" s="257"/>
      <c r="F8" s="257"/>
      <c r="G8" s="258"/>
      <c r="I8" s="256"/>
      <c r="J8" s="257"/>
      <c r="K8" s="257"/>
      <c r="L8" s="257"/>
      <c r="M8" s="257"/>
      <c r="N8" s="258"/>
    </row>
    <row r="9" spans="2:14" s="127" customFormat="1" ht="15.75" customHeight="1">
      <c r="B9" s="259" t="s">
        <v>134</v>
      </c>
      <c r="C9" s="259"/>
      <c r="D9" s="259"/>
      <c r="E9" s="259"/>
      <c r="F9" s="259"/>
      <c r="G9" s="259"/>
      <c r="I9" s="259" t="s">
        <v>135</v>
      </c>
      <c r="J9" s="259"/>
      <c r="K9" s="259"/>
      <c r="L9" s="259"/>
      <c r="M9" s="259"/>
      <c r="N9" s="259"/>
    </row>
    <row r="10" spans="2:14" ht="13.5" thickBot="1"/>
    <row r="11" spans="2:14" ht="16.5" thickBot="1">
      <c r="B11" s="128" t="s">
        <v>33</v>
      </c>
      <c r="C11" s="131">
        <v>0</v>
      </c>
    </row>
    <row r="12" spans="2:14" ht="15.75">
      <c r="B12" s="129"/>
      <c r="C12" s="132"/>
      <c r="I12" s="128" t="s">
        <v>33</v>
      </c>
      <c r="J12" s="131">
        <v>0</v>
      </c>
    </row>
    <row r="13" spans="2:14" ht="15.75">
      <c r="B13" s="129" t="s">
        <v>87</v>
      </c>
      <c r="C13" s="132">
        <v>3</v>
      </c>
      <c r="I13" s="129"/>
      <c r="J13" s="132"/>
    </row>
    <row r="14" spans="2:14" ht="15.75">
      <c r="B14" s="129"/>
      <c r="C14" s="132"/>
      <c r="I14" s="129" t="s">
        <v>87</v>
      </c>
      <c r="J14" s="132">
        <v>8</v>
      </c>
    </row>
    <row r="15" spans="2:14" ht="15.75">
      <c r="B15" s="129" t="s">
        <v>23</v>
      </c>
      <c r="C15" s="132">
        <v>2</v>
      </c>
      <c r="I15" s="129"/>
      <c r="J15" s="132"/>
    </row>
    <row r="16" spans="2:14" ht="16.5" thickBot="1">
      <c r="B16" s="130"/>
      <c r="C16" s="133"/>
      <c r="I16" s="130" t="s">
        <v>23</v>
      </c>
      <c r="J16" s="133">
        <v>6</v>
      </c>
    </row>
    <row r="17" spans="2:14" ht="15.75">
      <c r="C17" s="134"/>
      <c r="J17" s="135"/>
    </row>
    <row r="18" spans="2:14" ht="15.75">
      <c r="C18" s="134">
        <f>SUM(C11:C17)</f>
        <v>5</v>
      </c>
      <c r="J18" s="135">
        <f>SUM(J12:J17)</f>
        <v>14</v>
      </c>
    </row>
    <row r="19" spans="2:14" ht="13.5" thickBot="1"/>
    <row r="20" spans="2:14" ht="19.5" customHeight="1">
      <c r="B20" s="253" t="s">
        <v>93</v>
      </c>
      <c r="C20" s="254"/>
      <c r="D20" s="254"/>
      <c r="E20" s="254"/>
      <c r="F20" s="254"/>
      <c r="G20" s="255"/>
      <c r="I20" s="253" t="s">
        <v>94</v>
      </c>
      <c r="J20" s="254"/>
      <c r="K20" s="254"/>
      <c r="L20" s="254"/>
      <c r="M20" s="254"/>
      <c r="N20" s="255"/>
    </row>
    <row r="21" spans="2:14" ht="13.5" thickBot="1">
      <c r="B21" s="256"/>
      <c r="C21" s="257"/>
      <c r="D21" s="257"/>
      <c r="E21" s="257"/>
      <c r="F21" s="257"/>
      <c r="G21" s="258"/>
      <c r="I21" s="256"/>
      <c r="J21" s="257"/>
      <c r="K21" s="257"/>
      <c r="L21" s="257"/>
      <c r="M21" s="257"/>
      <c r="N21" s="258"/>
    </row>
    <row r="22" spans="2:14" s="127" customFormat="1" ht="15.75" thickBot="1">
      <c r="B22" s="259" t="s">
        <v>134</v>
      </c>
      <c r="C22" s="259"/>
      <c r="D22" s="259"/>
      <c r="E22" s="259"/>
      <c r="F22" s="259"/>
      <c r="G22" s="259"/>
      <c r="I22" s="260" t="s">
        <v>135</v>
      </c>
      <c r="J22" s="261"/>
      <c r="K22" s="261"/>
      <c r="L22" s="261"/>
      <c r="M22" s="261"/>
      <c r="N22" s="262"/>
    </row>
    <row r="24" spans="2:14" ht="13.5" thickBot="1"/>
    <row r="25" spans="2:14" ht="15.75">
      <c r="B25" s="128" t="s">
        <v>33</v>
      </c>
      <c r="C25" s="131">
        <v>0</v>
      </c>
      <c r="I25" s="128" t="s">
        <v>33</v>
      </c>
      <c r="J25" s="131">
        <v>0</v>
      </c>
    </row>
    <row r="26" spans="2:14" ht="15.75">
      <c r="B26" s="129"/>
      <c r="C26" s="132"/>
      <c r="I26" s="129"/>
      <c r="J26" s="132"/>
    </row>
    <row r="27" spans="2:14" ht="15.75">
      <c r="B27" s="129" t="s">
        <v>87</v>
      </c>
      <c r="C27" s="132">
        <v>0</v>
      </c>
      <c r="I27" s="129" t="s">
        <v>87</v>
      </c>
      <c r="J27" s="132">
        <v>1</v>
      </c>
    </row>
    <row r="28" spans="2:14" ht="15.75">
      <c r="B28" s="129"/>
      <c r="C28" s="132"/>
      <c r="I28" s="129"/>
      <c r="J28" s="132"/>
    </row>
    <row r="29" spans="2:14" ht="16.5" thickBot="1">
      <c r="B29" s="130" t="s">
        <v>23</v>
      </c>
      <c r="C29" s="133">
        <v>0</v>
      </c>
      <c r="I29" s="130" t="s">
        <v>23</v>
      </c>
      <c r="J29" s="133">
        <v>1</v>
      </c>
    </row>
    <row r="30" spans="2:14" ht="15.75">
      <c r="C30" s="135"/>
      <c r="J30" s="135"/>
    </row>
    <row r="31" spans="2:14" ht="15.75">
      <c r="C31" s="135">
        <f>SUM(C25:C30)</f>
        <v>0</v>
      </c>
      <c r="J31" s="135">
        <f>SUM(J25:J30)</f>
        <v>2</v>
      </c>
    </row>
    <row r="36" ht="25.5" customHeight="1"/>
  </sheetData>
  <mergeCells count="8">
    <mergeCell ref="B7:G8"/>
    <mergeCell ref="B9:G9"/>
    <mergeCell ref="B20:G21"/>
    <mergeCell ref="B22:G22"/>
    <mergeCell ref="I7:N8"/>
    <mergeCell ref="I9:N9"/>
    <mergeCell ref="I20:N21"/>
    <mergeCell ref="I22:N22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ACCIDENTES</vt:lpstr>
      <vt:lpstr>CAUSAS DETERM.</vt:lpstr>
      <vt:lpstr>ESTADO DE EBRIEDAD</vt:lpstr>
      <vt:lpstr>CRUCEROS MAY  INCIDENCIA</vt:lpstr>
      <vt:lpstr>CONSIG. M.P.</vt:lpstr>
      <vt:lpstr>DETENIDOS</vt:lpstr>
      <vt:lpstr>AREA MEDICA</vt:lpstr>
      <vt:lpstr>JUZGADOS</vt:lpstr>
      <vt:lpstr>JUZG COLEGIADO</vt:lpstr>
      <vt:lpstr>'CRUCEROS MAY  INCIDENCIA'!Área_de_impresión</vt:lpstr>
      <vt:lpstr>'ESTADO DE EBRIEDAD'!Área_de_impresión</vt:lpstr>
      <vt:lpstr>JUZGADOS!Área_de_impresión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2018-04-05T23:23:27Z</cp:lastPrinted>
  <dcterms:created xsi:type="dcterms:W3CDTF">2014-01-30T18:25:03Z</dcterms:created>
  <dcterms:modified xsi:type="dcterms:W3CDTF">2018-07-10T22:29:49Z</dcterms:modified>
</cp:coreProperties>
</file>